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defaultThemeVersion="166925"/>
  <mc:AlternateContent xmlns:mc="http://schemas.openxmlformats.org/markup-compatibility/2006">
    <mc:Choice Requires="x15">
      <x15ac:absPath xmlns:x15ac="http://schemas.microsoft.com/office/spreadsheetml/2010/11/ac" url="https://newedge-my.sharepoint.com/personal/tima_netcs_co_uk/Documents/Documents/"/>
    </mc:Choice>
  </mc:AlternateContent>
  <xr:revisionPtr revIDLastSave="14814" documentId="8_{EA22445E-1B19-41CB-990A-2DE2DE92A0CF}" xr6:coauthVersionLast="47" xr6:coauthVersionMax="47" xr10:uidLastSave="{044ECBEA-C1FA-43D4-87F4-425BD4AE2B95}"/>
  <bookViews>
    <workbookView xWindow="28680" yWindow="-120" windowWidth="29040" windowHeight="15840" tabRatio="803" firstSheet="7" activeTab="7" xr2:uid="{5556654E-80F7-4C97-9321-DDB212341969}"/>
  </bookViews>
  <sheets>
    <sheet name="BB, Coverage &amp; Recommendations" sheetId="3" r:id="rId1"/>
    <sheet name="Overall" sheetId="1" r:id="rId2"/>
    <sheet name="Design" sheetId="4" r:id="rId3"/>
    <sheet name="Build" sheetId="2" r:id="rId4"/>
    <sheet name="2M EOL Project" sheetId="11" r:id="rId5"/>
    <sheet name="2G TDM EOL Project" sheetId="12" r:id="rId6"/>
    <sheet name="Decoms" sheetId="10" r:id="rId7"/>
    <sheet name="Decom Project 2025 - Surveys" sheetId="13" r:id="rId8"/>
    <sheet name="Decom Project 2025 - Decoms" sheetId="16" r:id="rId9"/>
    <sheet name="Sheet1" sheetId="15" r:id="rId10"/>
    <sheet name="Reporting - Decom Project 2025" sheetId="14" r:id="rId11"/>
    <sheet name="Coverage &amp; Boostbox - Historic" sheetId="8" r:id="rId12"/>
    <sheet name="VMO2 Design SLA's" sheetId="6" r:id="rId13"/>
    <sheet name="BB etc SLA's" sheetId="5" r:id="rId14"/>
    <sheet name="VMO2 Build SLA's" sheetId="7" r:id="rId15"/>
    <sheet name="VMO2 Design Details" sheetId="9" r:id="rId16"/>
  </sheets>
  <definedNames>
    <definedName name="_xlnm._FilterDatabase" localSheetId="5" hidden="1">'2G TDM EOL Project'!$A$2:$AB$113</definedName>
    <definedName name="_xlnm._FilterDatabase" localSheetId="4" hidden="1">'2M EOL Project'!$A$2:$AA$113</definedName>
    <definedName name="_xlnm._FilterDatabase" localSheetId="3" hidden="1">Build!$A$1:$BG$72</definedName>
    <definedName name="_xlnm._FilterDatabase" localSheetId="8" hidden="1">'Decom Project 2025 - Decoms'!$A$2:$AC$120</definedName>
    <definedName name="_xlnm._FilterDatabase" localSheetId="6" hidden="1">Decoms!$A$1:$Q$1</definedName>
    <definedName name="_xlnm._FilterDatabase" localSheetId="2" hidden="1">Design!$A$2:$AF$118</definedName>
    <definedName name="_xlnm._FilterDatabase" localSheetId="7" hidden="1">'Decom Project 2025 - Surveys'!$A$2:$BO$120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82" i="13" l="1"/>
  <c r="AR99" i="13"/>
  <c r="AR115" i="13" l="1"/>
  <c r="AR108" i="13"/>
  <c r="AR95" i="13"/>
  <c r="AR77" i="13"/>
  <c r="V3" i="16"/>
  <c r="V4" i="16"/>
  <c r="V5" i="16"/>
  <c r="V8" i="16"/>
  <c r="V10" i="16"/>
  <c r="V11" i="16"/>
  <c r="V12" i="16"/>
  <c r="V13" i="16"/>
  <c r="V14" i="16"/>
  <c r="V15" i="16"/>
  <c r="V16" i="16"/>
  <c r="V17" i="16"/>
  <c r="V18" i="16"/>
  <c r="V19" i="16"/>
  <c r="V20" i="16"/>
  <c r="V21" i="16"/>
  <c r="V22" i="16"/>
  <c r="V23" i="16"/>
  <c r="V24" i="16"/>
  <c r="V26" i="16"/>
  <c r="V27" i="16"/>
  <c r="V28" i="16"/>
  <c r="V31" i="16"/>
  <c r="V32" i="16"/>
  <c r="V33" i="16"/>
  <c r="V34" i="16"/>
  <c r="V37" i="16"/>
  <c r="V39" i="16"/>
  <c r="V40" i="16"/>
  <c r="V41" i="16"/>
  <c r="V42" i="16"/>
  <c r="V43" i="16"/>
  <c r="V44" i="16"/>
  <c r="V45" i="16"/>
  <c r="V46" i="16"/>
  <c r="V47" i="16"/>
  <c r="V48" i="16"/>
  <c r="V49" i="16"/>
  <c r="V50" i="16"/>
  <c r="V51" i="16"/>
  <c r="V52" i="16"/>
  <c r="V53" i="16"/>
  <c r="V54" i="16"/>
  <c r="V55" i="16"/>
  <c r="V56" i="16"/>
  <c r="V57" i="16"/>
  <c r="V58" i="16"/>
  <c r="V59" i="16"/>
  <c r="V60" i="16"/>
  <c r="V61" i="16"/>
  <c r="V62" i="16"/>
  <c r="V64" i="16"/>
  <c r="V65" i="16"/>
  <c r="V66" i="16"/>
  <c r="V67" i="16"/>
  <c r="V68" i="16"/>
  <c r="V69" i="16"/>
  <c r="V70" i="16"/>
  <c r="V71" i="16"/>
  <c r="V72" i="16"/>
  <c r="V73" i="16"/>
  <c r="V74" i="16"/>
  <c r="V75" i="16"/>
  <c r="V76" i="16"/>
  <c r="V77" i="16"/>
  <c r="V78" i="16"/>
  <c r="U79" i="16"/>
  <c r="V79" i="16" s="1"/>
  <c r="V80" i="16"/>
  <c r="V81" i="16"/>
  <c r="V82" i="16"/>
  <c r="V83" i="16"/>
  <c r="V85" i="16"/>
  <c r="V86" i="16"/>
  <c r="V87" i="16"/>
  <c r="V88" i="16"/>
  <c r="V89" i="16"/>
  <c r="V90" i="16"/>
  <c r="V91" i="16"/>
  <c r="V92" i="16"/>
  <c r="V93" i="16"/>
  <c r="V94" i="16"/>
  <c r="V95" i="16"/>
  <c r="V96" i="16"/>
  <c r="V97" i="16"/>
  <c r="V98" i="16"/>
  <c r="V99" i="16"/>
  <c r="V100" i="16"/>
  <c r="V101" i="16"/>
  <c r="V102" i="16"/>
  <c r="V103" i="16"/>
  <c r="V105" i="16"/>
  <c r="V106" i="16"/>
  <c r="V107" i="16"/>
  <c r="V109" i="16"/>
  <c r="V110" i="16"/>
  <c r="V117" i="16"/>
  <c r="V118" i="16"/>
  <c r="AR15" i="13" l="1"/>
  <c r="AR64" i="13"/>
  <c r="AR61" i="13"/>
  <c r="AR58" i="13"/>
  <c r="AR62" i="13"/>
  <c r="AR63" i="13"/>
  <c r="AR116" i="13" l="1"/>
  <c r="AR101" i="13"/>
  <c r="AR94" i="13"/>
  <c r="AR80" i="13"/>
  <c r="AR71" i="13"/>
  <c r="AR59" i="13"/>
  <c r="AR57" i="13"/>
  <c r="AR120" i="13"/>
  <c r="AR118" i="13"/>
  <c r="AR117" i="13"/>
  <c r="AR114" i="13"/>
  <c r="AR113" i="13"/>
  <c r="AR112" i="13"/>
  <c r="AR111" i="13"/>
  <c r="AR110" i="13"/>
  <c r="AR109" i="13"/>
  <c r="AR107" i="13"/>
  <c r="AR106" i="13"/>
  <c r="AR105" i="13"/>
  <c r="AR104" i="13"/>
  <c r="AR103" i="13"/>
  <c r="AR102" i="13"/>
  <c r="AR100" i="13"/>
  <c r="AR98" i="13"/>
  <c r="AR97" i="13"/>
  <c r="AR96" i="13"/>
  <c r="AR91" i="13"/>
  <c r="AR90" i="13"/>
  <c r="AR89" i="13"/>
  <c r="AR88" i="13"/>
  <c r="AR87" i="13"/>
  <c r="AR86" i="13"/>
  <c r="AR85" i="13"/>
  <c r="AR84" i="13"/>
  <c r="AR83" i="13"/>
  <c r="AR81" i="13"/>
  <c r="AR79" i="13"/>
  <c r="AR78" i="13"/>
  <c r="AR76" i="13"/>
  <c r="AR75" i="13"/>
  <c r="AR74" i="13"/>
  <c r="AR72" i="13"/>
  <c r="AR70" i="13"/>
  <c r="AR68" i="13"/>
  <c r="AR67" i="13"/>
  <c r="AR66" i="13"/>
  <c r="AR65" i="13"/>
  <c r="AR60" i="13"/>
  <c r="AR56" i="13"/>
  <c r="AR55" i="13"/>
  <c r="AR54" i="13"/>
  <c r="V3" i="13"/>
  <c r="V62" i="13"/>
  <c r="V56" i="13" l="1"/>
  <c r="V58" i="13"/>
  <c r="V60" i="13"/>
  <c r="V61" i="13"/>
  <c r="V63" i="13"/>
  <c r="V64" i="13"/>
  <c r="V8" i="13"/>
  <c r="V65" i="13"/>
  <c r="V66" i="13"/>
  <c r="V67" i="13"/>
  <c r="V9" i="13"/>
  <c r="V68" i="13"/>
  <c r="V69" i="13"/>
  <c r="V12" i="13"/>
  <c r="V15" i="13"/>
  <c r="V70" i="13"/>
  <c r="V16" i="13"/>
  <c r="V17" i="13"/>
  <c r="V20" i="13"/>
  <c r="V22" i="13"/>
  <c r="V72" i="13"/>
  <c r="V23" i="13"/>
  <c r="V25" i="13"/>
  <c r="V74" i="13"/>
  <c r="V26" i="13"/>
  <c r="V75" i="13"/>
  <c r="V76" i="13"/>
  <c r="V77" i="13"/>
  <c r="V78" i="13"/>
  <c r="V79" i="13"/>
  <c r="V81" i="13"/>
  <c r="V82" i="13"/>
  <c r="V83" i="13"/>
  <c r="V84" i="13"/>
  <c r="V85" i="13"/>
  <c r="V86" i="13"/>
  <c r="V87" i="13"/>
  <c r="V27" i="13"/>
  <c r="V28" i="13"/>
  <c r="V30" i="13"/>
  <c r="V31" i="13"/>
  <c r="V32" i="13"/>
  <c r="V33" i="13"/>
  <c r="V88" i="13"/>
  <c r="V89" i="13"/>
  <c r="V34" i="13"/>
  <c r="V35" i="13"/>
  <c r="V36" i="13"/>
  <c r="V90" i="13"/>
  <c r="V91" i="13"/>
  <c r="V93" i="13"/>
  <c r="V37" i="13"/>
  <c r="V38" i="13"/>
  <c r="V95" i="13"/>
  <c r="V96" i="13"/>
  <c r="V97" i="13"/>
  <c r="V98" i="13"/>
  <c r="V99" i="13"/>
  <c r="V100" i="13"/>
  <c r="V102" i="13"/>
  <c r="V103" i="13"/>
  <c r="V104" i="13"/>
  <c r="V105" i="13"/>
  <c r="V106" i="13"/>
  <c r="V107" i="13"/>
  <c r="V108" i="13"/>
  <c r="V109" i="13"/>
  <c r="V110" i="13"/>
  <c r="V111" i="13"/>
  <c r="V112" i="13"/>
  <c r="V113" i="13"/>
  <c r="V114" i="13"/>
  <c r="V115" i="13"/>
  <c r="V40" i="13"/>
  <c r="V117" i="13"/>
  <c r="V42" i="13"/>
  <c r="V118" i="13"/>
  <c r="V119" i="13"/>
  <c r="V44" i="13"/>
  <c r="V51" i="13"/>
  <c r="V120" i="13"/>
  <c r="V57" i="13"/>
  <c r="V59" i="13"/>
  <c r="V10" i="13"/>
  <c r="V71" i="13"/>
  <c r="V73" i="13"/>
  <c r="V24" i="13"/>
  <c r="V80" i="13"/>
  <c r="V92" i="13"/>
  <c r="V101" i="13"/>
  <c r="V116" i="13"/>
  <c r="U94" i="13"/>
  <c r="V94" i="13" s="1"/>
  <c r="V6" i="13"/>
  <c r="V55" i="13"/>
  <c r="V54" i="13"/>
  <c r="C2" i="14" l="1"/>
  <c r="N118" i="12" l="1"/>
  <c r="L118" i="12"/>
  <c r="I118" i="12"/>
  <c r="D115" i="12"/>
  <c r="M118" i="11"/>
  <c r="K118" i="11"/>
  <c r="H118" i="11"/>
  <c r="D115" i="11"/>
  <c r="D120" i="4"/>
  <c r="P101" i="4" l="1"/>
  <c r="P99" i="4"/>
  <c r="P100" i="4"/>
  <c r="V97" i="4" l="1"/>
  <c r="N97" i="4"/>
  <c r="I97" i="4"/>
  <c r="P65" i="4" l="1"/>
  <c r="I391" i="8" l="1"/>
  <c r="I392" i="8"/>
  <c r="I393" i="8"/>
  <c r="I394" i="8"/>
  <c r="I395" i="8"/>
  <c r="I396" i="8"/>
  <c r="I397" i="8"/>
  <c r="I398" i="8"/>
  <c r="I399" i="8"/>
  <c r="I400" i="8"/>
  <c r="I401" i="8"/>
  <c r="I402" i="8"/>
  <c r="P30" i="4"/>
  <c r="P19" i="4"/>
  <c r="I2060" i="8"/>
  <c r="I245" i="8" l="1"/>
  <c r="I390" i="8"/>
  <c r="I389" i="8"/>
  <c r="I382" i="8" l="1"/>
  <c r="I384" i="8"/>
  <c r="I385" i="8"/>
  <c r="I386" i="8"/>
  <c r="I387" i="8"/>
  <c r="I388" i="8"/>
  <c r="I381" i="8"/>
  <c r="I244" i="8" l="1"/>
  <c r="I243" i="8"/>
  <c r="I242" i="8" l="1"/>
  <c r="I241" i="8" l="1"/>
  <c r="H9" i="2" l="1"/>
  <c r="H8" i="2" l="1"/>
  <c r="I240" i="8" l="1"/>
  <c r="I239" i="8"/>
  <c r="I2059" i="8"/>
  <c r="Y68" i="4"/>
  <c r="I2058" i="8" l="1"/>
  <c r="I238" i="8" l="1"/>
  <c r="I237" i="8"/>
  <c r="I236" i="8"/>
  <c r="I235" i="8" l="1"/>
  <c r="Z87" i="4"/>
  <c r="AA87" i="4"/>
  <c r="Z9" i="4"/>
  <c r="AA9" i="4"/>
  <c r="Y42" i="4" l="1"/>
  <c r="Y43" i="4"/>
  <c r="Y89" i="4"/>
  <c r="Y77" i="4"/>
  <c r="Y9" i="4"/>
  <c r="Y87" i="4"/>
  <c r="Y11" i="4"/>
  <c r="Y7" i="4"/>
  <c r="Y38" i="4"/>
  <c r="Y13" i="4"/>
  <c r="Y70" i="4"/>
  <c r="Y39" i="4"/>
  <c r="Y17" i="4"/>
  <c r="I234" i="8" l="1"/>
  <c r="I2052" i="8"/>
  <c r="I2057" i="8"/>
  <c r="I2055" i="8"/>
  <c r="I2056" i="8"/>
  <c r="I2054" i="8" l="1"/>
  <c r="P78" i="4" l="1"/>
  <c r="P17" i="4"/>
  <c r="I2053" i="8" l="1"/>
  <c r="I233" i="8" l="1"/>
  <c r="I232" i="8"/>
  <c r="I2051" i="8" l="1"/>
  <c r="I2050" i="8" l="1"/>
  <c r="I231" i="8" l="1"/>
  <c r="I2049" i="8" l="1"/>
  <c r="I229" i="8" l="1"/>
  <c r="I2048" i="8" l="1"/>
  <c r="I2047" i="8"/>
  <c r="I230" i="8"/>
  <c r="I2046" i="8" l="1"/>
  <c r="P80" i="4" l="1"/>
  <c r="P36" i="4" l="1"/>
  <c r="P67" i="4"/>
  <c r="P7" i="4"/>
  <c r="P38" i="4"/>
  <c r="P39" i="4"/>
  <c r="P70" i="4"/>
  <c r="J222" i="8" l="1"/>
  <c r="J221" i="8"/>
  <c r="I227" i="8" l="1"/>
  <c r="I226" i="8" l="1"/>
  <c r="I2139" i="8" l="1"/>
  <c r="I2138" i="8"/>
  <c r="I2137" i="8"/>
  <c r="I2126" i="8"/>
  <c r="I2125" i="8"/>
  <c r="I2124" i="8"/>
  <c r="I2123" i="8"/>
  <c r="I2045" i="8"/>
  <c r="I2044" i="8"/>
  <c r="I2043" i="8"/>
  <c r="I2042" i="8"/>
  <c r="I2041" i="8"/>
  <c r="I2040" i="8"/>
  <c r="I2039" i="8"/>
  <c r="I2038" i="8"/>
  <c r="I2037" i="8"/>
  <c r="I2036" i="8"/>
  <c r="I2035" i="8"/>
  <c r="I2034" i="8"/>
  <c r="I2033" i="8"/>
  <c r="I2032" i="8"/>
  <c r="I2031" i="8"/>
  <c r="I2029" i="8"/>
  <c r="I2028" i="8"/>
  <c r="I2027" i="8"/>
  <c r="I2026" i="8"/>
  <c r="I2025" i="8"/>
  <c r="I2024" i="8"/>
  <c r="I2023" i="8"/>
  <c r="I2022" i="8"/>
  <c r="I2021" i="8"/>
  <c r="I2020" i="8"/>
  <c r="I2019" i="8"/>
  <c r="I2018" i="8"/>
  <c r="I2017" i="8"/>
  <c r="I2016" i="8"/>
  <c r="I2015" i="8"/>
  <c r="I2014" i="8"/>
  <c r="I2013" i="8"/>
  <c r="I2012" i="8"/>
  <c r="I2011" i="8"/>
  <c r="I2010" i="8"/>
  <c r="I2009" i="8"/>
  <c r="I2008" i="8"/>
  <c r="I2007" i="8"/>
  <c r="I2006" i="8"/>
  <c r="I2005" i="8"/>
  <c r="I2004" i="8"/>
  <c r="I2003" i="8"/>
  <c r="I2002" i="8"/>
  <c r="I2001" i="8"/>
  <c r="I2000" i="8"/>
  <c r="I1999" i="8"/>
  <c r="I1998" i="8"/>
  <c r="I1997" i="8"/>
  <c r="I1996" i="8"/>
  <c r="I1995" i="8"/>
  <c r="I1994" i="8"/>
  <c r="I1993" i="8"/>
  <c r="I1992" i="8"/>
  <c r="I1991" i="8"/>
  <c r="I1990" i="8"/>
  <c r="I1989" i="8"/>
  <c r="I1988" i="8"/>
  <c r="I1987" i="8"/>
  <c r="I1986" i="8"/>
  <c r="I1985" i="8"/>
  <c r="I1984" i="8"/>
  <c r="I1983" i="8"/>
  <c r="I1982" i="8"/>
  <c r="I1981" i="8"/>
  <c r="I1980" i="8"/>
  <c r="I1979" i="8"/>
  <c r="I1978" i="8"/>
  <c r="I1977" i="8"/>
  <c r="I1976" i="8"/>
  <c r="I1975" i="8"/>
  <c r="I1974" i="8"/>
  <c r="I1973" i="8"/>
  <c r="I1972" i="8"/>
  <c r="I1971" i="8"/>
  <c r="I1970" i="8"/>
  <c r="I1969" i="8"/>
  <c r="I1968" i="8"/>
  <c r="I1967" i="8"/>
  <c r="I1966" i="8"/>
  <c r="I1965" i="8"/>
  <c r="I1964" i="8"/>
  <c r="I1963" i="8"/>
  <c r="I1962" i="8"/>
  <c r="I1961" i="8"/>
  <c r="I1960" i="8"/>
  <c r="I1959" i="8"/>
  <c r="I1958" i="8"/>
  <c r="I1957" i="8"/>
  <c r="I1956" i="8"/>
  <c r="I1955" i="8"/>
  <c r="I1954" i="8"/>
  <c r="I1953" i="8"/>
  <c r="I1952" i="8"/>
  <c r="I1951" i="8"/>
  <c r="I1950" i="8"/>
  <c r="I1949" i="8"/>
  <c r="I1948" i="8"/>
  <c r="I1947" i="8"/>
  <c r="I1946" i="8"/>
  <c r="I1945" i="8"/>
  <c r="I1944" i="8"/>
  <c r="I1943" i="8"/>
  <c r="I1942" i="8"/>
  <c r="I1941" i="8"/>
  <c r="I1940" i="8"/>
  <c r="I1939" i="8"/>
  <c r="I1938" i="8"/>
  <c r="I1937" i="8"/>
  <c r="I1936" i="8"/>
  <c r="I1935" i="8"/>
  <c r="I1934" i="8"/>
  <c r="I1933" i="8"/>
  <c r="I1932" i="8"/>
  <c r="I1930" i="8"/>
  <c r="I1929" i="8"/>
  <c r="I1928" i="8"/>
  <c r="I1927" i="8"/>
  <c r="I1926" i="8"/>
  <c r="I1925" i="8"/>
  <c r="I1924" i="8"/>
  <c r="I1923" i="8"/>
  <c r="I1922" i="8"/>
  <c r="I1921" i="8"/>
  <c r="I1920" i="8"/>
  <c r="I1919" i="8"/>
  <c r="I1918" i="8"/>
  <c r="I1917" i="8"/>
  <c r="I1916" i="8"/>
  <c r="I1915" i="8"/>
  <c r="I1914" i="8"/>
  <c r="I1913" i="8"/>
  <c r="I1912" i="8"/>
  <c r="I1911" i="8"/>
  <c r="I1910" i="8"/>
  <c r="I1909" i="8"/>
  <c r="I1908" i="8"/>
  <c r="I1907" i="8"/>
  <c r="I1906" i="8"/>
  <c r="I1905" i="8"/>
  <c r="I1904" i="8"/>
  <c r="I1903" i="8"/>
  <c r="I1902" i="8"/>
  <c r="I1901" i="8"/>
  <c r="I1900" i="8"/>
  <c r="I1899" i="8"/>
  <c r="I1898" i="8"/>
  <c r="I1897" i="8"/>
  <c r="I1896" i="8"/>
  <c r="I1895" i="8"/>
  <c r="I1894" i="8"/>
  <c r="I1893" i="8"/>
  <c r="I1892" i="8"/>
  <c r="I1891" i="8"/>
  <c r="I1890" i="8"/>
  <c r="I1889" i="8"/>
  <c r="I1888" i="8"/>
  <c r="I1887" i="8"/>
  <c r="I1886" i="8"/>
  <c r="I1885" i="8"/>
  <c r="I1884" i="8"/>
  <c r="I1883" i="8"/>
  <c r="I1882" i="8"/>
  <c r="I1881" i="8"/>
  <c r="I1880" i="8"/>
  <c r="I1879" i="8"/>
  <c r="I1878" i="8"/>
  <c r="I1877" i="8"/>
  <c r="I1876" i="8"/>
  <c r="I1875" i="8"/>
  <c r="I1874" i="8"/>
  <c r="I1873" i="8"/>
  <c r="I1872" i="8"/>
  <c r="I1871" i="8"/>
  <c r="I1870" i="8"/>
  <c r="I1869" i="8"/>
  <c r="I1868" i="8"/>
  <c r="I1867" i="8"/>
  <c r="I1866" i="8"/>
  <c r="I1865" i="8"/>
  <c r="I1864" i="8"/>
  <c r="I1863" i="8"/>
  <c r="I1862" i="8"/>
  <c r="I1861" i="8"/>
  <c r="I1860" i="8"/>
  <c r="I1859" i="8"/>
  <c r="I1858" i="8"/>
  <c r="I1857" i="8"/>
  <c r="I1856" i="8"/>
  <c r="I1855" i="8"/>
  <c r="I1854" i="8"/>
  <c r="I1853" i="8"/>
  <c r="I1852" i="8"/>
  <c r="I1851" i="8"/>
  <c r="I1850" i="8"/>
  <c r="I1849" i="8"/>
  <c r="I1848" i="8"/>
  <c r="I1847" i="8"/>
  <c r="I1846" i="8"/>
  <c r="I1845" i="8"/>
  <c r="I1844" i="8"/>
  <c r="I1843" i="8"/>
  <c r="I1842" i="8"/>
  <c r="I1841" i="8"/>
  <c r="I1840" i="8"/>
  <c r="I1839" i="8"/>
  <c r="I1838" i="8"/>
  <c r="I1837" i="8"/>
  <c r="I1836" i="8"/>
  <c r="I1835" i="8"/>
  <c r="I1834" i="8"/>
  <c r="I1833" i="8"/>
  <c r="I1832" i="8"/>
  <c r="I1831" i="8"/>
  <c r="I1830" i="8"/>
  <c r="I1829" i="8"/>
  <c r="I1828" i="8"/>
  <c r="I1827" i="8"/>
  <c r="I1826" i="8"/>
  <c r="I1825" i="8"/>
  <c r="I1824" i="8"/>
  <c r="I1823" i="8"/>
  <c r="I1822" i="8"/>
  <c r="I1821" i="8"/>
  <c r="I1820" i="8"/>
  <c r="I1819" i="8"/>
  <c r="I1818" i="8"/>
  <c r="I1817" i="8"/>
  <c r="I1816" i="8"/>
  <c r="I1815" i="8"/>
  <c r="I1814" i="8"/>
  <c r="I1813" i="8"/>
  <c r="I1812" i="8"/>
  <c r="I1811" i="8"/>
  <c r="I1810" i="8"/>
  <c r="I1809" i="8"/>
  <c r="I1808" i="8"/>
  <c r="I1807" i="8"/>
  <c r="I1806" i="8"/>
  <c r="I1805" i="8"/>
  <c r="I1804" i="8"/>
  <c r="I1803" i="8"/>
  <c r="I1802" i="8"/>
  <c r="I1801" i="8"/>
  <c r="I1800" i="8"/>
  <c r="I1799" i="8"/>
  <c r="I1798" i="8"/>
  <c r="I1797" i="8"/>
  <c r="I1796" i="8"/>
  <c r="I1795" i="8"/>
  <c r="I1794" i="8"/>
  <c r="I1793" i="8"/>
  <c r="I1792" i="8"/>
  <c r="I1791" i="8"/>
  <c r="I1790" i="8"/>
  <c r="I1789" i="8"/>
  <c r="I1788" i="8"/>
  <c r="I1787" i="8"/>
  <c r="I1786" i="8"/>
  <c r="I1785" i="8"/>
  <c r="I1784" i="8"/>
  <c r="I1783" i="8"/>
  <c r="I1782" i="8"/>
  <c r="H1782" i="8"/>
  <c r="I1781" i="8"/>
  <c r="H1781" i="8"/>
  <c r="I1780" i="8"/>
  <c r="H1780" i="8"/>
  <c r="I1779" i="8"/>
  <c r="H1779" i="8"/>
  <c r="I1778" i="8"/>
  <c r="H1778" i="8"/>
  <c r="H1776" i="8"/>
  <c r="H1775" i="8"/>
  <c r="I1774" i="8"/>
  <c r="H1774" i="8"/>
  <c r="I1773" i="8"/>
  <c r="H1773" i="8"/>
  <c r="I1772" i="8"/>
  <c r="H1772" i="8"/>
  <c r="I1771" i="8"/>
  <c r="H1771" i="8"/>
  <c r="I1770" i="8"/>
  <c r="H1770" i="8"/>
  <c r="I1769" i="8"/>
  <c r="H1769" i="8"/>
  <c r="I1768" i="8"/>
  <c r="H1768" i="8"/>
  <c r="I1767" i="8"/>
  <c r="H1767" i="8"/>
  <c r="I1766" i="8"/>
  <c r="H1766" i="8"/>
  <c r="I1765" i="8"/>
  <c r="H1765" i="8"/>
  <c r="I1764" i="8"/>
  <c r="H1764" i="8"/>
  <c r="I1763" i="8"/>
  <c r="H1763" i="8"/>
  <c r="I1762" i="8"/>
  <c r="H1762" i="8"/>
  <c r="I1761" i="8"/>
  <c r="H1761" i="8"/>
  <c r="I1760" i="8"/>
  <c r="H1760" i="8"/>
  <c r="I1758" i="8"/>
  <c r="H1758" i="8"/>
  <c r="I1757" i="8"/>
  <c r="H1757" i="8"/>
  <c r="I1756" i="8"/>
  <c r="H1756" i="8"/>
  <c r="I1755" i="8"/>
  <c r="H1755" i="8"/>
  <c r="I1754" i="8"/>
  <c r="H1754" i="8"/>
  <c r="I1753" i="8"/>
  <c r="H1753" i="8"/>
  <c r="I1752" i="8"/>
  <c r="H1752" i="8"/>
  <c r="I1751" i="8"/>
  <c r="H1751" i="8"/>
  <c r="I1750" i="8"/>
  <c r="H1750" i="8"/>
  <c r="I1749" i="8"/>
  <c r="H1749" i="8"/>
  <c r="I1748" i="8"/>
  <c r="I1747" i="8"/>
  <c r="H1747" i="8"/>
  <c r="I1746" i="8"/>
  <c r="H1746" i="8"/>
  <c r="I1745" i="8"/>
  <c r="H1745" i="8"/>
  <c r="I1744" i="8"/>
  <c r="I1743" i="8"/>
  <c r="H1743" i="8"/>
  <c r="I1742" i="8"/>
  <c r="H1742" i="8"/>
  <c r="I1741" i="8"/>
  <c r="I1740" i="8"/>
  <c r="H1740" i="8"/>
  <c r="I1739" i="8"/>
  <c r="H1739" i="8"/>
  <c r="I1738" i="8"/>
  <c r="H1738" i="8"/>
  <c r="I1737" i="8"/>
  <c r="H1737" i="8"/>
  <c r="I1736" i="8"/>
  <c r="H1736" i="8"/>
  <c r="I1735" i="8"/>
  <c r="H1735" i="8"/>
  <c r="I1734" i="8"/>
  <c r="H1734" i="8"/>
  <c r="I1733" i="8"/>
  <c r="H1733" i="8"/>
  <c r="I1732" i="8"/>
  <c r="I1731" i="8"/>
  <c r="H1731" i="8"/>
  <c r="I1730" i="8"/>
  <c r="H1730" i="8"/>
  <c r="I1729" i="8"/>
  <c r="H1729" i="8"/>
  <c r="I1728" i="8"/>
  <c r="I1727" i="8"/>
  <c r="H1727" i="8"/>
  <c r="I1726" i="8"/>
  <c r="H1726" i="8"/>
  <c r="I1725" i="8"/>
  <c r="H1725" i="8"/>
  <c r="I1724" i="8"/>
  <c r="H1724" i="8"/>
  <c r="I1723" i="8"/>
  <c r="H1723" i="8"/>
  <c r="I1722" i="8"/>
  <c r="H1722" i="8"/>
  <c r="I1721" i="8"/>
  <c r="H1721" i="8"/>
  <c r="I1720" i="8"/>
  <c r="H1720" i="8"/>
  <c r="I1719" i="8"/>
  <c r="H1719" i="8"/>
  <c r="I1718" i="8"/>
  <c r="H1718" i="8"/>
  <c r="I1717" i="8"/>
  <c r="H1717" i="8"/>
  <c r="I1716" i="8"/>
  <c r="H1716" i="8"/>
  <c r="I1715" i="8"/>
  <c r="H1715" i="8"/>
  <c r="I1714" i="8"/>
  <c r="H1714" i="8"/>
  <c r="I1713" i="8"/>
  <c r="H1713" i="8"/>
  <c r="I1712" i="8"/>
  <c r="H1712" i="8"/>
  <c r="I1711" i="8"/>
  <c r="H1711" i="8"/>
  <c r="I1710" i="8"/>
  <c r="H1710" i="8"/>
  <c r="I1709" i="8"/>
  <c r="H1709" i="8"/>
  <c r="I1708" i="8"/>
  <c r="H1708" i="8"/>
  <c r="I1707" i="8"/>
  <c r="H1707" i="8"/>
  <c r="I1706" i="8"/>
  <c r="H1706" i="8"/>
  <c r="I1705" i="8"/>
  <c r="H1705" i="8"/>
  <c r="I1704" i="8"/>
  <c r="H1704" i="8"/>
  <c r="I1703" i="8"/>
  <c r="H1703" i="8"/>
  <c r="I1702" i="8"/>
  <c r="H1702" i="8"/>
  <c r="I1701" i="8"/>
  <c r="H1701" i="8"/>
  <c r="I1700" i="8"/>
  <c r="H1700" i="8"/>
  <c r="I1699" i="8"/>
  <c r="H1699" i="8"/>
  <c r="I1698" i="8"/>
  <c r="H1698" i="8"/>
  <c r="I1697" i="8"/>
  <c r="H1697" i="8"/>
  <c r="I378" i="8"/>
  <c r="H373" i="8"/>
  <c r="I225" i="8"/>
  <c r="I224" i="8"/>
  <c r="I223" i="8"/>
  <c r="I222" i="8"/>
  <c r="I221" i="8"/>
  <c r="I220" i="8"/>
  <c r="I219" i="8"/>
  <c r="I218" i="8"/>
  <c r="I217" i="8"/>
  <c r="I216" i="8"/>
  <c r="I215" i="8"/>
  <c r="I214" i="8"/>
  <c r="I213" i="8"/>
  <c r="I212" i="8"/>
  <c r="C3" i="1"/>
  <c r="V123" i="4"/>
  <c r="P123" i="4"/>
  <c r="I123" i="4"/>
  <c r="N123" i="4" s="1"/>
  <c r="BE72" i="2"/>
  <c r="BF72" i="2" s="1"/>
  <c r="AY72" i="2"/>
  <c r="AZ72" i="2" s="1"/>
  <c r="AV72" i="2"/>
  <c r="AW72" i="2" s="1"/>
  <c r="AS72" i="2"/>
  <c r="AT72" i="2" s="1"/>
  <c r="AP72" i="2"/>
  <c r="AQ72" i="2" s="1"/>
  <c r="AM72" i="2"/>
  <c r="AN72" i="2" s="1"/>
  <c r="AJ72" i="2"/>
  <c r="AK72" i="2" s="1"/>
  <c r="AG72" i="2"/>
  <c r="AH72" i="2" s="1"/>
  <c r="AD72" i="2"/>
  <c r="AE72" i="2" s="1"/>
  <c r="AA72" i="2"/>
  <c r="AB72" i="2" s="1"/>
  <c r="X72" i="2"/>
  <c r="Y72" i="2" s="1"/>
  <c r="L72" i="2"/>
  <c r="T72" i="2" s="1"/>
  <c r="U72" i="2" s="1"/>
  <c r="O2" i="3"/>
  <c r="P2" i="3" s="1"/>
  <c r="L2" i="3"/>
  <c r="M2" i="3" s="1"/>
  <c r="V78" i="4"/>
</calcChain>
</file>

<file path=xl/sharedStrings.xml><?xml version="1.0" encoding="utf-8"?>
<sst xmlns="http://schemas.openxmlformats.org/spreadsheetml/2006/main" count="15481" uniqueCount="6931">
  <si>
    <t>CSR</t>
  </si>
  <si>
    <t>Site Name</t>
  </si>
  <si>
    <t>Site Address</t>
  </si>
  <si>
    <t>Site Contact Details</t>
  </si>
  <si>
    <t>Type</t>
  </si>
  <si>
    <t>Solution Type</t>
  </si>
  <si>
    <t>Number of Antennas/Radio Nodes</t>
  </si>
  <si>
    <t>Stage</t>
  </si>
  <si>
    <t>Instruction</t>
  </si>
  <si>
    <t>Contact Customer Date</t>
  </si>
  <si>
    <t>Survey Date</t>
  </si>
  <si>
    <t>Survey Date (SLA)</t>
  </si>
  <si>
    <t>SLA Timescales</t>
  </si>
  <si>
    <t>Report Issue Date</t>
  </si>
  <si>
    <t>Report Issue Date (SLA)</t>
  </si>
  <si>
    <t xml:space="preserve">PO Request </t>
  </si>
  <si>
    <t>Task Value</t>
  </si>
  <si>
    <t>PO Number</t>
  </si>
  <si>
    <t xml:space="preserve">Notes: </t>
  </si>
  <si>
    <t>XXXXX</t>
  </si>
  <si>
    <t>XXXXXXXXXXXXXXXXXXX</t>
  </si>
  <si>
    <t>Boostbox Design Survey</t>
  </si>
  <si>
    <t>Fire Service HQ, Bridle Road, Bootle, Merseyside, L304YD</t>
  </si>
  <si>
    <t>Surrey &amp; Borders Partnership NHS Foundation Trust</t>
  </si>
  <si>
    <t>18 Mole Business Park, Station Road, Leatherhead, Surrey, KT22 7AD</t>
  </si>
  <si>
    <t>Paul Broom   07818401672   paul.broom@sabp.nhs.uk</t>
  </si>
  <si>
    <t xml:space="preserve">Recommendation Survey </t>
  </si>
  <si>
    <t xml:space="preserve">Survey </t>
  </si>
  <si>
    <t>26-05-23 - Access approved 
25/05/23 - Access requeted for 30/05/23</t>
  </si>
  <si>
    <t>South West London ST Georges NHS</t>
  </si>
  <si>
    <t xml:space="preserve">Springfield Hospital </t>
  </si>
  <si>
    <t>Mike Wilkes    07790552743   mike.wilkes@swlstg.nhs.uk</t>
  </si>
  <si>
    <t>New Instructions</t>
  </si>
  <si>
    <t>Completed</t>
  </si>
  <si>
    <t>Boostbox Fault/Optimisation</t>
  </si>
  <si>
    <t>Coverage Survey</t>
  </si>
  <si>
    <t>Coverage Survey with Recommendations</t>
  </si>
  <si>
    <t>Corporate/Retail - Design (STANDARD INDOOR)</t>
  </si>
  <si>
    <t>Corporate/Retail - Design (LARGE INDOOR)</t>
  </si>
  <si>
    <t>Corporate/Retail - Design (LARGE INDOOR &amp; OUTDOOR)</t>
  </si>
  <si>
    <t>Corporate/Retail - Minor Design Amendment</t>
  </si>
  <si>
    <t>Corporate/Retail - Major Design Amendment</t>
  </si>
  <si>
    <t>Corporate/Retail - Standard Day Labour Rate for non-standard Design Work</t>
  </si>
  <si>
    <t>Special Projects - Small Feasibility</t>
  </si>
  <si>
    <t>Special Projects - Large Feasibility</t>
  </si>
  <si>
    <t>Special Projects - Small Detailed Design - New Site</t>
  </si>
  <si>
    <t>Special Projects - Small Detailed Design - Existing Site</t>
  </si>
  <si>
    <t>Special Projects - Large Detailed Design - New Site</t>
  </si>
  <si>
    <t>Special Projects - Large Detailed Design - Existing Site</t>
  </si>
  <si>
    <t xml:space="preserve">Special Projects - Small Feasibility Minor Amendment </t>
  </si>
  <si>
    <t xml:space="preserve">Special Projects - Small Feasibility Major Amendment </t>
  </si>
  <si>
    <t xml:space="preserve">Special Projects - Large Feasibility Minor Amendment </t>
  </si>
  <si>
    <t xml:space="preserve">Special Projects - Large Feasibility Major Amendment </t>
  </si>
  <si>
    <t xml:space="preserve">Special Projects - Small Detailed Design Minor Amendment </t>
  </si>
  <si>
    <t xml:space="preserve">Special Projects - Small Detailed Design Major Amendment </t>
  </si>
  <si>
    <t xml:space="preserve">Special Projects - Large Detailed Design Minor Amendment </t>
  </si>
  <si>
    <t xml:space="preserve">Special Projects - Large Detailed Design Major Amendment </t>
  </si>
  <si>
    <t>Special Projects - Standard Day Labour Rate for non-standard Design Work</t>
  </si>
  <si>
    <t>Planning Drawings</t>
  </si>
  <si>
    <t>Outdoor Small Cell - Detailed Design</t>
  </si>
  <si>
    <t>3rd Party Neutral Host MER Design</t>
  </si>
  <si>
    <t>Corporate/Retail - Asbestos Survey</t>
  </si>
  <si>
    <t>Special Projects - Asbestos Survey</t>
  </si>
  <si>
    <t>Special Projects (All Sizes) - Rough Order of Magnitude (ROM)</t>
  </si>
  <si>
    <t>Intrusive survey</t>
  </si>
  <si>
    <t>STAT searches</t>
  </si>
  <si>
    <t>Corporate (LARGE INDOOR &amp; OUTDOOR) - Rough Order of Magnitude (ROM)</t>
  </si>
  <si>
    <t>Build</t>
  </si>
  <si>
    <t>Site Details</t>
  </si>
  <si>
    <t>Design</t>
  </si>
  <si>
    <t>Finance</t>
  </si>
  <si>
    <t>Design Quote Issued</t>
  </si>
  <si>
    <t>Design Quote Value</t>
  </si>
  <si>
    <t>BT Survey Form/Pack Issued</t>
  </si>
  <si>
    <t>Design Approved</t>
  </si>
  <si>
    <t>Design Version Number</t>
  </si>
  <si>
    <t>Recommendation Survey Install Quote Value</t>
  </si>
  <si>
    <t>Design Survey Install Contract Sum</t>
  </si>
  <si>
    <t>Difference Between Recommendation Survey &amp; Design Install Quote</t>
  </si>
  <si>
    <t>Agreed Contract Sum</t>
  </si>
  <si>
    <t>Date Agreed</t>
  </si>
  <si>
    <t>Design PO Requested</t>
  </si>
  <si>
    <t>Design PO Received</t>
  </si>
  <si>
    <t>Design PO Number</t>
  </si>
  <si>
    <t>Comments</t>
  </si>
  <si>
    <t>Ongoing</t>
  </si>
  <si>
    <t>Belfast international Airport</t>
  </si>
  <si>
    <t>Jake Collins
Jake.collins@bfs.aero
07974870018</t>
  </si>
  <si>
    <t xml:space="preserve">15/2/24 - FA required on design work as site is being closed.
11/1/24 - On hold due to the airport.  Potential that we will be able to progress at the end of Q1.  Rich isn't going to chase at the moment
02/11/23 - MER requirements document issued to Richard Taylor 
19/10/23 - No change 
12/10/23 - Survey notes issued to Richard, Call to be set up to discuss possible options and what is VMO2s preferred deployment options so that we can progress the design 
15/09/23 - Spoken with customer, two dates for survey have been proposed. Customer to check with airport security which date will be preferred due to staff shortages 
11/09/23 - Meeting arranged by Richard to discuss design requirements. James in attendance 
01/09/23 - Detailed design quote has been issued to Richard
31/8/23 - Rich asks whether we can get a quote issued whilst the questions are reviewed, Moataz is back from leave next week.
30/8/23 - Emailed James' queries to Richard
29/8/23 - Richard says that he wants us to progress with the design for a MO system.  He requests a quote and any questions that we may have. 
27/07/23 - Feasibility report approved 
04/07/23 - Report rejected and passed back to Design team 
22/06/23- Design review proposed completion 30/06/23
16/06/23- Feasibility report has been issued for review 
13/6/23 - MSV completed
01/06/23- Access has been confirmed with customer 13/06/23
30/05/23 - Instruction issued to  design team, waiting for a date. </t>
  </si>
  <si>
    <t>Cancelled</t>
  </si>
  <si>
    <t xml:space="preserve"> Joe.McGuigan@bfs.aero
07766776591</t>
  </si>
  <si>
    <t xml:space="preserve"> </t>
  </si>
  <si>
    <t>Complete</t>
  </si>
  <si>
    <t>Virgin Media Office, Reading</t>
  </si>
  <si>
    <t>Green Park, Brook Drive</t>
  </si>
  <si>
    <t>Desk Top Design 
and ROM</t>
  </si>
  <si>
    <t>01/06/23 - Design survey booked via provided contact 06/06/23
31/05/23 - Request received for detailed design 
25/5/23 - Emma confirms that the ROM cost has been approved
17/5/23 - Desktop design and ROM issued to Emma
03/05/23 - Cost added to the PO tracker 
21/4/23 - Existing design downloaded onto the server and James advised
20/4/23 - Instruction to complete a desktop design for a 5G overlay received and passed onto James</t>
  </si>
  <si>
    <t xml:space="preserve">16/08/23 - Build Instruction  received 
11/08/23 - site has been declared, waiting for Justin to instruct 
4/8/23 - Emma advises that this is still awaiting declaration and this is likely to be in the next week
17/7/23 - Tina confirms acceptance of the CS
13/07/23 - CS issued to Tina 
11/07/23 - Emailed Dom/Harry to request CS 
10/07/23 - Design approved, CS requested 
30/6/23 - Design issued to Emma
22/6/23 - Moataz provides the remaining VEX files.  
15/6/23 - Moataz advises Michael that the design is on hold pending the delivery of the VEX files.  TA advised Emma of this who confirmed acceptance.  Moataz provides a VEX file and confirms that he is still waiting on Nokia for the remaining
8/6/23 - Michael requests a Nokia VEX file from Moataz.  He responds back confirming that he is awaiting the file from Nokia.
6/6/23 - MSV completed
01/06/23- Design survey date confirmed with customer 
31/05/23 - ROM and contract sum instruction issued </t>
  </si>
  <si>
    <t xml:space="preserve">Peninsula Hotel </t>
  </si>
  <si>
    <t xml:space="preserve">NETcs </t>
  </si>
  <si>
    <t>3rd Party Neutral Host MER Design – scope as outlined in 2.2.26 of the main RFP document</t>
  </si>
  <si>
    <t>N/A</t>
  </si>
  <si>
    <t xml:space="preserve">28/2/24 - Wayne issued small works quote to Kam for investigation works.
20/09/23 - SAR report issued with responses to rejection points. 
7/9/23 - Design is in review 
22/06/23- Need to provide a quote for enabling works, this to include a Flat pack Eltek 
15/6/23 - Tsvetelina confirms that the design has been rejected.  Passed onto James for review/action
30/5/23 - Updated design including the SARS data issued
18/05/23 - P&amp;A has been re-arranged for 23/05/23
11/5/23 - Question over whether we have PO cover from VMO2 or whether all our costs where included within the overall price issued to HSH
11/5/23 - Rich confirms that the MER design has been approved but it doesn’t look like it was ever advised to us.  He then confirmed this 
19/4/23 - Updated design issued
13/04/23 - Alan Cambell have given a delivery date 03/05/23. Kamran updated. 
06-04-23; Design review was rejected. Feedback to be provided </t>
  </si>
  <si>
    <t>National Grid Eakring</t>
  </si>
  <si>
    <t>23/6/23 - Emma advises that the costs are with the customer
23/05/23 - CS has been approved 
17/5/23 - Harry responds back to Tina
5/5/23 - Tina responds back with queries
25/4/23 - CS issued to Tina
20/4/23 - James confirms that he is happy with the design
19/4/23 - Harry confirms that he will work on a CS this week
18/4/23 - Design adoption instruction received. Passed to James for review and Dom/Harry for CS generation</t>
  </si>
  <si>
    <t>Villa Park Trinity Stand</t>
  </si>
  <si>
    <t>V1</t>
  </si>
  <si>
    <t>09/05/24 - V3 EDR and DRF issued to Richard.
21/03/24 - P&amp;A date required before 18/04/24.
01/03 - Richard confirmed minor amendments  to design accepted.
20/2/24 - Tina approves the CS
15/2/24 - HarRy issued CS to Tina.
14/02/24 - V2 EDR &amp; DFR issued to Tsvetelina and Rich Taylor. 
16/01/24 - EDR approved and CS requested 
18/12/23 - MER design issued
13/12/23 - MSV completed
07/12/23 - Access for survey booked 13/12/23
28/11/23 - Instruction recived, costs added to the FT
11/5/23 - Rich advises that the site should be ready for Q1 2024 with us likely to be instruction at the end of Q3 2023
21/4/23 - Rich T confirms that he is happy with our assumptions
17/4/23 - Tina confirms approval of the CS
11/04/2023 - Contract sum issued to Tina by Dom 
11/4/23 - Wayne issues confirmation of acceptance and advises that the CS are being generated and will be issued to Tina
5/4/23 - James confirms that he is happy with the designs
30/3/23 - Instruction received to review an existing design and provide a CS</t>
  </si>
  <si>
    <t>Chessington World of Adventures Feasibility</t>
  </si>
  <si>
    <t xml:space="preserve">21/12/23 - Feasibility report has been issued, Coverage report issued. 
13/12/23 - Access agreed with customer, survey to take place 14/12/23
07/12/23 - Customer had confimred the 14/12/23 but no roof access. I have asked if roof access would be possible on an alternative day, waiting for responce 
04/12/23 - Email chaser to customer as i have had no responce regards access. VMO2 have been updated. 
27/11/23 - I have emailed site contact and requested access, dates where not suitable. New dates have been sent. Costs added to FT,. Emma updated </t>
  </si>
  <si>
    <t xml:space="preserve">Shell Mex House </t>
  </si>
  <si>
    <t>80 Strand, London WC2R 0RE</t>
  </si>
  <si>
    <t>Tim.Colby@herbertgroup.com, 07970 631747</t>
  </si>
  <si>
    <t>14/03/2023</t>
  </si>
  <si>
    <t xml:space="preserve">19/4/23 - Kam confirms that we can progress to installation.  Confirmed to Nick.
13/4/23 - Wayne issues Justin's email to Tsventelina
11/4/23 - Justin confirms acceptance of the quote to Emma
6/4/23 - Tina confirms acceptance of the revised quote
5/4/23 - Following an internal call, Dom provides NET's feedback back to Tina
29/3/23 - Tina provides her feedback
27/3/23 - Dom issues the quote to Tina @ McCreadie's for her review
14/03/2023 - Quote issued to VMO2 for review. 
02/03/2023- NETcs have been asked to quote for adopting a Villicom Desing. Design passed to design team for review 
</t>
  </si>
  <si>
    <t>Nexus Central Station</t>
  </si>
  <si>
    <t>31/05/23 - Nick has emailed customer to request a pre-start meeting 
25/05/23 - Decom instruction received. Issued to Nick to Proceed 
This become a decom</t>
  </si>
  <si>
    <t>Apple 22 Bishopsgate</t>
  </si>
  <si>
    <t>Level 35, 22 Bishopsgate, London
EC2N 4BQ</t>
  </si>
  <si>
    <r>
      <rPr>
        <sz val="11"/>
        <color rgb="FF0563C1"/>
        <rFont val="Calibri"/>
        <family val="2"/>
      </rPr>
      <t xml:space="preserve">Wallace Hollingshead
</t>
    </r>
    <r>
      <rPr>
        <u/>
        <sz val="11"/>
        <color rgb="FF0563C1"/>
        <rFont val="Calibri"/>
        <family val="2"/>
      </rPr>
      <t>whollingshead@apple.com</t>
    </r>
  </si>
  <si>
    <t xml:space="preserve">
7/9/23 - Rich advises that the finance for this site is now via the Corporate budget, so he will raise a new line on the PO tracker.  We just need to ensure that we don't bill against the original PO.  Advised Accounts
26/07/23 - V5 design issued. This details location of the TX equipment in POP room as per VMO2 request. 
20/07/23 - Design Amendment quote added to FT
16/6/23 - Instruction passed to Nick
15/6/23 -  Tsventelina issues the instruction to progress to enablement
13/06/23 - Tina has approved contract sum 
7/6/23 - Tina responds with one small query on the shelves, Harry responds back with a minor amendment to the CS.
06/06/23 - CS issued for review to Tina 
01/06/23 - Design approved. CS requested 
25/05/23 - V4 Design uploaded to the shared area and issued to TK
19/5/23 - Updated design issued to Tsvetelina
18/5/23 - Tsvetelina asks if we can prioritise the design revision.  It is likely that we will be asked to progress the P&amp;A soon
16/05/23 - Design has been rejected. Email forwarded to James for review. 
11/5/23 - Design PO received
5/5/23 - Updated design issued 
26/4/23 - requested to makes changes to show customer request of 4x4 mimo
20/4/23 - On the weekly call, Rich advised that he hadn't looked into the 4x4 MIMO issue but he will have a discussion with Moataz and will come back to us with the requirements.  VMO2 will not review the amended design at this time.  Latest legal forecast is mid-May but this keeps slipping.
18/4/23 - Design issued onto the portal
11/04/23 - Survey completed, email update sent. Customer has request 4x4 mimio SCD is 2x2 mimo 
24/3/23 - Design quote issued to Tsvetelina
24/03/2023: Instruction received 14:57. I have moved SLA to the following day. </t>
  </si>
  <si>
    <t>IKEA Southampton DAS</t>
  </si>
  <si>
    <t>31/1/24 - Design issued to Tsvetelina
26/1/24 - Tsvetelina confirms CS approval
25/1/24 - CS issued to Tsvetelina
22/1/24 - CS generation asked to Harry, to include the 5No. dummy load leads
19/1/24 - Tsvetelina asks that we generate a CS as we have done for the other Ikea sites
16/1/24 - Jalpa confirms that access is granted for the 18th
15/1/24 - Jalpa confirms that access for the 16th isn't going to be possible, so we agree to go for the 18th
15/1/24 BT Form and Design Packs sent
11/1/24 - Access requested for the 16th Jan to Wayne Hewitt
11/1/24 - Amanda asked to progress the BT form and email instruction
10/1/24 - Instruction received.  James asked to get the BT pack generated</t>
  </si>
  <si>
    <t xml:space="preserve">IKEA Lakeside </t>
  </si>
  <si>
    <t>Tim.Colby@cellnextelecom.co.uk, 07970 631747</t>
  </si>
  <si>
    <t xml:space="preserve">23/11/23 - CS accepted 
16/11/23 - Contract sum issued 
20/10/23 - EDR has been uploaded to the shared area for review 
18/10/23 - BT pack issued to access surveys 
13/10/23 - Survey photos on network 
09/10/23 - Design instruction issued to James, Survey requested for 13th October. PO requested on the FT </t>
  </si>
  <si>
    <t>Ikea Hammersmith</t>
  </si>
  <si>
    <r>
      <rPr>
        <sz val="11"/>
        <color rgb="FF0563C1"/>
        <rFont val="Calibri"/>
        <family val="2"/>
        <scheme val="minor"/>
      </rPr>
      <t xml:space="preserve">Jo Plumley
07812471434
</t>
    </r>
    <r>
      <rPr>
        <u/>
        <sz val="11"/>
        <color rgb="FF0563C1"/>
        <rFont val="Calibri"/>
        <family val="2"/>
        <scheme val="minor"/>
      </rPr>
      <t>jo-anne.plumley@cellnextelecom.co.uk</t>
    </r>
  </si>
  <si>
    <t>02/11/23 - Build PO requested 
24/10/23 - Design approved and CS requested from Dom/Harry 
12/10/23 - V1 design issued for review 
04/10/23 - New SCD has been provided and issued to the design team 
7/9/23 - Tsvetelina provides the new Nokia cab layout
6/9/23 - Tsvetelina advises that the cabinet position will need to change and therefore not to progress the design until such time as they advise the new position.  Advised the design team.
6/9/23 - Updated Jo to confirm that the MSV had been successful
5/9/23 - MSV completed by Dhanaraj
4/9/23 - Jo advises that we can complete the MSV on the 5/9, confirm back to here that this is OK with us
30/8/23 - Design quote issued to Tsvetelina.  Site issued to design team.  BT survey request issued.  Message left with Jo at Cellnex about the potential of completing the survey next week.  Tsvetelina approves the quote.
29/8/23 - Design instruction and request for quote received.  Also requested to progress with initiating the BT survey</t>
  </si>
  <si>
    <t>Magellan Aerospace</t>
  </si>
  <si>
    <t>Logistics Building, Miners Road, Llay, Wrexham, Clwyd, LL12 0PJ</t>
  </si>
  <si>
    <t>Keith.Patrick-Ward@magellan.aero ,07568 226 897</t>
  </si>
  <si>
    <t xml:space="preserve">14/4/23 - Tina confirms approval of the CS.  Justin approves this
11/04/23 - Dom has responded to Tina 
27/3/23 - Tina provides her feedback
24/3/23 - Emma issues the quote to Tina at McCreadie's for review
24/3/23 - Quote issued to Emma via the portal
23/3/23 - Emma confirms that the Rev B is approved and requests that we provide the build quote
16/3/23 - Revised design issued 
9/3/23 - VMO2 reject the design for a number of reasons.
7/3/23 - BT Pack issued
3/3/23 - TED and DRF issued
2/3/23 - Design issued
31/3/23 - Contract sum with Dom as some question where raised </t>
  </si>
  <si>
    <t>Ikea Wembley</t>
  </si>
  <si>
    <t>26/1/24 - Wayne issues the design to Tsvetelina
24/1/24 - Asked James to update both the BT pack and design. Cellenx responded with answers to equipment locations 
22/1/24 - Tsvetelina confirms that Cellnex have updated the MER design with the new MER location and that the BT pack should be updated and issued to Sandra.
19/1/24 - Tsvetelina confirms CS approval and to progress to enablement works
16/1/24 - Provision CS sum issued to Tsvetelina and Rich
15/1/24 - Tim Colby advises that they are re-visiting the site this week to get photos and the revised design will be issued to all parties at the end of this week
12/1/24 - Tsvetelina advised by Wayne that at the MSV we were told that the MER was going to change position.  We surveyed both locations at the MSV
3/1/24 - MSV completed
13/12/23 - PO requested on FT
11/12/23 - Max asked to generate the BT pack
8/12/23 - Instruction for BT pack/survey and MER design received from Tsvetelina.  Cellnex have said no access requested to be progressed from 08/12/23 for december. Survey dates to be Jan 24</t>
  </si>
  <si>
    <t xml:space="preserve">IKEA Croydon </t>
  </si>
  <si>
    <t>07/12/23 - Contract sum issued 
29/11/23 - EDR approved and CS requested 
14/11/23 - EDR issued for review 
9/11/23 - MSV completed
03/11/23 - Access request declined, new request submitted for 08/11/23
01/11/23 - Access for design survey requested. Date proposed 03/11/23. Access TBC. BT Pack issued 
27/10/23 - Instruction received</t>
  </si>
  <si>
    <t>IKEA Warrington DAS</t>
  </si>
  <si>
    <t>31/1/24 - Design issued to Tsvetelina
26/1/24 - Tsvetelina confirms CS approval
25/1/24 - CS issued to Tsvetelina
22/1/24 - CS generation asked to Harry, to include the 5No. dummy load leads
19/1/24 - Tsvetelina asks that we generate a CS as we have done for the other Ikea sites
19/1/24 - Jalpa confirms that access has been granted for the 24th
17/1/24 - Request issued into Jalpa for Dhanaraj to complete the MSV on the 24th Jan
15/1/24 - BT Form and Design Packs sent
11/1/24 - Amanda asked to progress the BT form and email instruction
10/1/24 - Instruction received.  James asked to get the BT pack generated</t>
  </si>
  <si>
    <t>Ikea Birmingham</t>
  </si>
  <si>
    <t>29/01/24 - EDR Approved 
19/1/24 - Tsvetelina confirms CS approval and to progress to enablement works
16/1/24 - Provision CS sum issued to Tsvetelina and Rich
15/1/24 - Design issued to Tsvetelina
4/1/24 - MSV completed
13/12/23 - BT instruction issued
13/12/23 - PO requested on FT
11/12/23 - Max asked to generate the BT pack
8/12/23 - Instruction for BT pack/survey and MER design received from Tsvetelina.  Cellnex have said no access requested to be progressed from 08/12/23 for december. Survey dates to be Jan 24</t>
  </si>
  <si>
    <t>Ikea Manchester</t>
  </si>
  <si>
    <t>29/01/24 - EDR accepted 
19/1/24 - Tsvetelina confirms CS approval and to progress to enablement works
16/1/24 - Provision CS sum issued to Tsvetelina and Rich
11/1/24 - Design issued
3/1/24 - MSV complete
14/12/23 - Survey access has been approved for the 03/01/24
13/12/23 - BT instruction issued
13/12/23 - PO requested on FT
11/12/23 - Max asked to generate the BT pack
8/12/23 - Instruction for BT pack/survey and MER design received from Tsvetelina.  Cellnex have said no access requested to be progressed from 08/12/23 for december. Survey dates to be Jan 24</t>
  </si>
  <si>
    <t>IKEA Leeds</t>
  </si>
  <si>
    <t xml:space="preserve">16/01/24 - EDR approved and CS issued
16/1/24 - Provision CS sum issued to Tsvetelina and Rich
15/12/23 - EDR rejected, wrong SCD used 
04/12/23 - EDR has been issued for review 
17/11/23 - BT Pack issued 
16/11/23 - Access for design survey approved 
14/11/23 - EDR design instruction and BT pack requested by VMO2. Access requested for 17th Nov </t>
  </si>
  <si>
    <t>Ikea Nottingham</t>
  </si>
  <si>
    <t>29/01/24 - EDR approved 
19/1/24 - Tsvetelina confirms CS approval and to progress to enablement works
16/1/24 - Provision CS sum issued to Tsvetelina and Rich
11/1/24 - Design issued
5/1/24 - MSV completed
14/12/23 - Access for survey confimred 05/01/23
13/12/23 - BT instruction issued
13/12/23 - PO requested on FT
11/12/23 - Max asked to generate the BT pack
8/12/23 - Instruction for BT pack/survey and MER design received from Tsvetelina.  Cellnex have said no access requested to be progressed from 08/12/23 for december. Survey dates to be Jan 24</t>
  </si>
  <si>
    <t xml:space="preserve">IKEA Sheffield </t>
  </si>
  <si>
    <t xml:space="preserve">15/2/24 - V5 P&amp;A pack issued to Sandra.
08/02/24: BT P&amp;A pack issued to Sandra, Tsvetelina &amp; Kam.
18/12/23 - Tsvetelina realised that the incorrect design had been reviewed and accepted that it was V2 that needed reviewing.  This was subsequently approved.
15/12/23- EDR Rejecetd 
04/12/23 - V2 EDR has been issued 
30/11/23 - EDR rejected and CS requested 
17/11/23 - EDR issued to VMO2 for review 
07/11/23 - VMO2 sent an email over with an SCD. I have replied to Richard that it appears there was not SCD attached. Waiting for response 
19/10/23 - No change with SCD
12/10/23 - Still waiting for SCD
7/9/23 - Tsvetelina provides the new Nokia cab layout which needs to be added to the design
15/08/23 - Design has not been issued as we have not been provided the SCD. Chased 07/08/23 &amp; 17/08/23
27/07/23 - VMO2 have confirmed that we are to add a TBC to the design regards GPS antenna location and cable route until Cellnex have completed this element 
21/07/23 - BT Pack and CF903 issued to access requests 
20/07/23 - Instruction from Kam to complete P&amp;A only as there is no combining needed and to complete and issue BT pack </t>
  </si>
  <si>
    <t>Tsvetelina will instruct the install once the CS is issued and approved.  Site is ready for install.  P&amp;A required for Feb</t>
  </si>
  <si>
    <t>Ikea Gateshead</t>
  </si>
  <si>
    <t>29/01/24 - EDR Approved 
19/1/24 - Tsvetelina confirms CS approval and to progress to enablement works
16/1/24 - Provision CS sum issued to Tsvetelina and Rich
11/1/24 - Design issued
4/1/24 - MSV completed
13/12/23 - BT instruction issued
13/12/23 - PO requested on FT
11/12/23 - Max asked to generate the BT pack
8/12/23 - Instruction for BT pack/survey and MER design received from Tsvetelina.  Cellnex have said no access requested to be progressed from 08/12/23 for december. Survey dates to be Jan 24</t>
  </si>
  <si>
    <t>IKEA Edinburgh DAS</t>
  </si>
  <si>
    <t>31/1/24 - Design issued to Tsvetelina
30/1/24 - MSV completed
26/1/24 - Tsvetelina confirms CS approval
25/1/24 - CS issued to Tsvetelina
23/1/24 AD contacted Jalpa to ask about twinning up Glasgow and Edinburgh and get the two sites confirmed so that flights/arrangements can be made
22/1/24 - CS generation asked to Harry, to include the 5No. dummy load leads
19/1/24 - Tsvetelina asks that we generate a CS as we have done for the other Ikea sites
19/1/24 - Jalpa advises that Glasgow haven't responded to the request for survey on the 23rd but that Edinburgh are very accommodating.  We agree therefore to postpone the visit and get a few dates from Glasgow to when they can accomodate and then hopefully Edinburgh can be flexible around them.
15/1/24 BT Form and Design Packs sent
11/1/24 - Amanda asked to progress the BT form and email instruction
10/1/24 - Instruction received.  James asked to get the BT pack generated</t>
  </si>
  <si>
    <t>IKEA Glasgow DAS</t>
  </si>
  <si>
    <t>01/2/24 - Design issued
26/1/24 - Tsvetelina confirms CS approval
25/1/24 - CS issued to Tsvetelina
23/1/24 AD contacted Jalpa to ask about twinning up Glasgow and Edinburgh and get the two sites confirmed so that flights/arrangements can be made
22/1/24 - CS generation asked to Harry, to include the 5No. dummy load leads
19/1/24 - Tsvetelina asks that we generate a CS as we have done for the other Ikea sites
19/1/24 - Jalpa advises that Glasgow haven't responded to the request for survey on the 23rd but that Edinburgh are very accommodating.  We agree therefore to postpone the visit and get a few dates from Glasgow to when they can accomodate and then hopefully Edinburgh can be flexible around them.
15/1/24 BT Form and Design Packs sent
11/1/24 - Amanda asked to progress the BT form and email instruction
10/1/24 - Instruction received.  James asked to get the BT pack generated</t>
  </si>
  <si>
    <t>IKEA Greenwich</t>
  </si>
  <si>
    <t>02/11/23 - Build PO requested 
24/10/23 - Design approved and CS requested from Dom/Harry 
12/10/23 - V2 design issued for review 
04/10/23 - New SCD has been provided and shared with the design team 
7/9/23 - Tsvetelina provides the new Nokia cab layout which needs to be added to the design as a revision
31/8/23 - On the weekly call, Tsvetelina advised the she will provide design review feedback, her indication is that it is approved
15-08-23 - Design issued 
27/07/23 - During VMO2 call it was confirmed that we proceed with survey and add a TBC to design regards GPS antenna cable route and location as Cellnex are still working on this 
25/07/23 - Design instruction received 
16/6/23 - BT Survey pack issued to the team
15/6/23 - TK to forward to TA the request that she has issued to Wayne requesting that we produce the BT site survey pack.  SCD is requested and once ready TK will provide the instruction</t>
  </si>
  <si>
    <t xml:space="preserve">IKEA Milton Keynes </t>
  </si>
  <si>
    <t>23/2/24 - Wayne issued HOP and BT pack - with Harry for FA
8/12/23 - CS approved, and instruction to progress issued.  Nick instructed to progress the P&amp;A
07/12/23 - Contract sum issued 
29/11/23 - EDR approved and CS requested 
14/11/23 - EDR issued for review 
9/11/23 - MSV completed
03/11/23 - Access request declined, new request submitted for 08/11/23
01/11/23 - Access for design survey requested. Date proposed 03/11/23. Access TBC. BT Pack issued 
27/10/23 - Instruction received</t>
  </si>
  <si>
    <t>Kam said that the cabs should be available from around mid Jan, so I said P&amp;A forecast is going to be Feb which she said with declaration needed, this would be fine</t>
  </si>
  <si>
    <t xml:space="preserve">IKEA Bristol </t>
  </si>
  <si>
    <t xml:space="preserve">23/2/24 - Wayne issued HOP and BT pack - with Harry for FA
19/1/24 - Tsvetelina confirms CS approval and to progress to enablement works
16/1/24 - Provision CS sum issued to Tsvetelina and Rich
15/12/23 - EDR Approved and contract sum requested 
04/12/23- EDR has been issued for review 
17/11/23 - BT pack issued 
16/11/23 - Access not possible for 17/11/23, requested an alternative date 22/11/12
14/11/23 - EDR design instruction and BT pack requested by VMO2. Access requested for 17th Nov
 </t>
  </si>
  <si>
    <t>Still in design review</t>
  </si>
  <si>
    <t>IKEA Cardiff</t>
  </si>
  <si>
    <t>29/01/24 - EDR Approved 
19/1/24 - Tsvetelina confirms CS approval and to progress to enablement works
16/1/24 - Provision CS sum issued to Tsvetelina and Rich
15/1/24 - Design issued to Tsvetelina
9/1/24 - MSV completed
13/12/23 - BT instruction issued
11/12/23 - Max asked to generate the BT pack
08/12/23 - EDR instruction issued to james EDR quote issued to VMO2 
07/12/23 - EDR Instruction recvied after 3pm. Cellnex have said no access requested to be progressed from 08/12/23 for december. Survey dates to be Jan 24</t>
  </si>
  <si>
    <t>IKEA Reading</t>
  </si>
  <si>
    <t>25/1/24 BT pack reissued 
24/1/24 - Asked James to update the BT pack and ensure that the HOP is updated
22/1/24 - Tsvetelina confirms that Cellnex have updated the MER designs with the correct room number and asks that we update and re-issue the BT pack to Sandra
19/1/24 - Tsvetelina confirms CS approval and to progress to enablement works
16/1/24 - Provision CS sum issued to Tsvetelina and Rich
03/01/24 - Design approved and CS requested 
19/12/23 - Design issued to Tsvetelina
13/12/23 - MSV completed
07/12/23 - BT Pack issued 
05/12/23 - Access requested for 13/12/23
04/12/23 - EDR design instruction issued to the design team</t>
  </si>
  <si>
    <t>IKEA Exeter</t>
  </si>
  <si>
    <t>25/1/24 BT pack reissued 
24/1/24 - Asked James to update the BT pack and ensure that the HOP is updated
22/1/24 - Tsvetelina confirms that Cellnex have updated the MER designs with the correct room number and asks that we update and re-issue the BT pack to Sandra
19/1/24 - Tsvetelina confirms CS approval and to progress to enablement works
16/1/24 - Provision CS sum issued to Tsvetelina and Rich
03/01/24 - Design approved contract sum requested 
19/12/23 - Design issued
7/12/23 - MSV Completed
07/12/23 - BT Pack issued 
05/12/23 - Access requested for 07/12/23
04/12/23 - EDR design instruction issued to the design team</t>
  </si>
  <si>
    <t xml:space="preserve">Babcock Brize Norton </t>
  </si>
  <si>
    <t>Graham Muspratt
graham.muspratt@babcockinternational.com
07841 387808</t>
  </si>
  <si>
    <t>V4</t>
  </si>
  <si>
    <t xml:space="preserve">27/9/24 - David confirms that the REG5 has timed out without comment.
25/09/24 - Chased RCL to see if Reg5 due to time out soon and whether any issues.
25/09/24 - V4 design approved with radio comments. Advised no requirement to update CS, can be updated at FA. Wayne responded to Carlos's radio comments.
19/9/24 - V4 issued to Emma
09/09/24 - Following site visit with Wayne and Dean, some external antennas moving sightly (not in height), RCL advise no new Reg5 submission needed. James working on updated design to reflect. VMO2 updated tht new design to be submitted with changes.
09/09/24 - PO issued to RCL or Reg5 submission.
29/08/24 - RCL confirmed Reg5 submitted today.
27/08/24 - Emma requested Reg5 submitted, RCL instructed.
27/08/24 - DA issued to Emma, recommended Reg5.
Wayne attending site meeting, proposed date 05/09/24.
09/08 - Wayne proposed 04/09, 05/09 or 06/09 for meeting on site with Mark Holland, following Wayne's pre-start 07/09.
Calls with site happened 01/08 and 09/08 regarding pre-start.
02/07 - In the process, just agreeing finance side of things with VMO2 - slow process.
18/06 - Emma advised waiting on PO and BT survey and then it is likely to come to us for build.
6/2/24 - Tina approved contract sum, Justin approved Tina's approval.
1/2/24 - Wayne &amp; Beckie have call with customer to ask for elevation or photo of building.
1/2/24 - Harry issues the CS to Tina
26/01/24 - DDR approved with comments. I have chased Harry for the CS 
24/1/24 - V2 issued.  Emma asks if we can commence the production of the CS whilst the review of V2 takes place.  Asked Harry to progress this.
22/1/24 - Emma confirms that V1 is rejected.  They need a rapid turnaround of the V2
17/1/24 - Design issued
15/12/23 - Design to progress, antenna selected, we are waiting for contact details of someone in VMO2 who can assist with exclusion zones 
31/10/23 - CW Trials have been uploaded to the shared area for review. 
02/10/23 - customer requested 5th October. I have gone back and requested 10th October 
18/09/23 - Information provided and chaser email sent 
31/08/23 - Babcock have asked more questions which we need to answer 
22/08/23 - Answered Stephens questions, Test equipment power and testing height of antenna 
15/08/23 - Form has been completed and returned to Stephen 
11/08/23 - Customer emailed asking for a form to be completed for the sitting board. I have asked for the form to be forwarded to us. 
27/07/23 - New PM appointed Stephen Box. Sitting board due to meet 16/08/23, asked for a implementation plan 
04/07/23 - Have asked customer for an update regards access permission from SVIDA 
21/06/23- Transmitter info has been sent to Simon Everitt from Babcock. Emma VMo2 has been updated. 
19/06/23- Call with Babcock PM. They have requested make, model and frequencies of the test transmitter to be used for the testing. This will then be issued to Skida for review and approval. 
15/06/23- Simon Everett is the customer PM and has made contact 14/06/23 to arrange a meeting to answer our questions. Response sent, waiting for preferred date to be confirmed 
13/06/23 - Emma confirmed acceptance of quote. Emailed customer to ask if a PM had been allocated yet.  
05/06/23 - Survey and CW testing quote completed, PO requested £6,299.46
02/06/23 - Customer emailed to explain contact from assigned PM expected week beginning 12th June. 
30/5/23 - Spoke with customer, Babcock are assigning a PM to the project. We have been asked to wait until they make contact before booking dates. Emma updated </t>
  </si>
  <si>
    <t>Birmingham Airport</t>
  </si>
  <si>
    <t>Coventry Road, Birmingham, B26 3QJ</t>
  </si>
  <si>
    <t xml:space="preserve">Barbara Wilson.
bwilson@exchangecommunications.co.uk </t>
  </si>
  <si>
    <t>16/1/24 - Tsvetelina confirms to put the site onto hold
15/1/24 - Luke advises that they haven't started any works in the MER yet.  Advised Tsvetelina of this and said that we wouldn't look at attend site until Luke confirms that the MER is a suitable state to be visited.
09/01/24 - Contacted Exchange and requested access. Waiting for luke to respond 
04/01/24 - EDR Instruction recived late afternoon, SLA starts 05/01/24 - Instruction issued to Design manager. EDR Cost added to the FC, quote issued for approval 
18/5/23 - Revised quote received from EC.  Passed to Martin for him to raise a PO.  Martin issues the PO to EC
17/5/23 - Requested that EC raises an amended quote in our name and not Vilicom to allow us to raise a PO to them.
16/5/23 - Tsvetelina asks us to arrange to pay Exchange Comms to provide access for BT.  Queried with Helen and Peter K over whether we need to onboard EC in order to progress this.  Quote to be issued to Tsvetelina to cover the works.
11/5/23 - NH Detailed design is review within VMO2 
16/2/23 - Quote for MER design issued to VMO2 team following their request</t>
  </si>
  <si>
    <t xml:space="preserve">Birmingham Airport Escorting fees </t>
  </si>
  <si>
    <t xml:space="preserve">01/08/23 - Escorting fees CS issued and approved by TS. Added to the PO tracker </t>
  </si>
  <si>
    <t>One Bishopsgate Plaza</t>
  </si>
  <si>
    <t xml:space="preserve">John Marshall
jmarshall@wirelessinfrastructure.co.uk - 07485 308324 </t>
  </si>
  <si>
    <t xml:space="preserve">29/2/24 - Tsvetelina approves small works quote.
28/2/24 - Wayne issued small works quote to Tsvetelina to make revisions on site as per EDR 4.
15/2/24 - DRF and EDR uploaded and sent to Tsvetelina
14/02/24: Quote price issued to Tsvetelina for approval. Design amendment complete when Tsvetelina approves.
8/2/24 - Tsvetelina provides a new SCD and asks for a quote to update the design taking this and the new TX location into account.
19/6/23 - Instruction passed to Nick
15/6/23 -  Tsventelina issues the instruction to progress to enablement
06/06/23 - Amended CS approved by Tina 
30/05/23 - CS issued to Tina for review. Design costs to be removed 
30/05/23 - Contract sum issued to Tina 15/5/23 - Updated design issued to Tsvetelina
12/5/23 - James confirms that the design has now been updated
11/5/23 - Zico provides the data sheets and these are passed to James
11/5/23 - On the call, TA raised the fact that the design is ready but we need the missing spec sheets.  I advised that I had already requested this to Tsvetelina yesterday.  Rich asked to send the request to him.  Also Zico will look for them and provide if he can, but he doesn't have access to the portal anymore.
26/4/23 - Tsvetelina confirms that the latest revision has been rejected.  
19/4/32 - Updated design issued
11/04/23: Design has been reviewed and has been rejected. Comments to be issued.
09-03-2023: 903 issued, design survey completed 
28-02-23: Emailed customer requesting access to site to complete design survey. 
</t>
  </si>
  <si>
    <t>Davy Way, Llay Industrial Estate, Wrexham, Clwyd, LL12 0PG</t>
  </si>
  <si>
    <t>Became a Boostbox survey during the design process as requested by Moataz</t>
  </si>
  <si>
    <t>Severfield, Regency House, York</t>
  </si>
  <si>
    <t>Regency House, Westminster Place, , Nether Poppleton, York, North Yorkshire, YO26 6RW</t>
  </si>
  <si>
    <t xml:space="preserve">richard.broxton@severfield.com,  07800 627881   </t>
  </si>
  <si>
    <t xml:space="preserve">19/1/24 - Emma confirms site is now closed down
10/07/23 - Emma has requested that this site is placed on-hold until further notice 
30/6/23 - Another chaser sent to the customer
22/06/23- No response from customer, email chaser sent.  Advised Emma as she chased for an update
14/06/23 - Customer has responded to confirm that they are reviewing and will respond next week. 
13/06/23 - Chased customer for a response to questions so that design can be completed and issued. 
31/05/23 - Customer was chased for a response to questions so that design can be completed and issued 
25/05/2023 - James has asked the customer to confirm if they are happy for a  27u rack to be installed and that the sound levels and power consumption is ok. 
12/05/23 -  Customer feedback issued to Moataz 
12/5/23 - Emailed the latest feedback received from the site regarding coverage/connectivity to Moataz
03/05/23 - Design visit has shown that there is no space for the proposed system. VMO2 looking at alternative options. This is currently with Moataz </t>
  </si>
  <si>
    <t xml:space="preserve">Fulham Craven Cottage </t>
  </si>
  <si>
    <t>Stevenage Road, Fulham, SW6 6HH</t>
  </si>
  <si>
    <t>Stuart Ryan
sryan@wirelessinfrastructure.co.uk - 07485306736</t>
  </si>
  <si>
    <t xml:space="preserve">04/12/23 - CS has been issued to Tina 
15/11/23 - Design approved, contract sum has been requested 
18/10/23 - EDR and DRF have been issued to VMO2 for review 
02/10/23 - Have requested site inductions on the 11th October. due to site no longer completing inductions on Tuesdays 
18/09/23 - Chaser email sent, Survey booked for 03/10/23 
08/09/23 - Stuart (WIG) has emailed to confirm that they are still waiting for final written confirmation to access site for a survey. believes that the end of September may be possible, will update week beginning 11th Sept 
7/9/23 - Tsvetelina will send through the latest DD which is awaiting formal approval but since it is only a MER room location change, she doesn't expect there to be any issues
01/09/23 - Emailed Stuart to ask if we can progress with arranging access to complete survey 
15-08-23 - Stuart has replied that access week beginning 21st is unlikely to be approved but will keep us updated. 
14/08/23 - Emailed Stuart to chase access for survey WK beginning 21st Aug
7/8/23 -Asked Chris D if he was aware of a request for access for Wednesday.  He said that he isn't involved with the site anymore and he will speak to Stuart to see.  Stuart emails confirming that the requested access can't be provided by the club, and that the earliest that this will be is w/c 21st August.  He hopes that he will get more confirmation on this this week.  Advised Tsvetelina of the access issues
31/7/23 - Access requested to Stuart at WIG for the 9th August (Matthew)
28/07/23 - Instruction recvied from Tsvetelina to complete MER design. Instruction issued to James 
11/5/25 - This will become the main CSR and VMO2 will be looking to provide an instruction soon
23-03-2023: BT pack issued with new CSR. </t>
  </si>
  <si>
    <t>TK  advised that WIG have said that the power should be available by the end of the month, and that WIG have said that they will keep us up to date over the installation.  TK wants to wait until there is confirmation from WIG that power is ready before any works are planned.  She has a call with WIG today so will advise on the power progression
The tracker needs to be updated to show CS approval and progression to install</t>
  </si>
  <si>
    <t>Thorn Lighting Limited, Spennymoor</t>
  </si>
  <si>
    <t>Butchers Race Green Lane Industrial Estate,  
Spennymoor, 
Durham, 
DL16 6HL.</t>
  </si>
  <si>
    <t>brenda.spratt@zumtobelgroup.com, 07785 251442</t>
  </si>
  <si>
    <t>29/6/23 - Tina confirms acceptance to the CS
23/06/2023- CS issued by Harry to Tina for review 
21/06/23- Contract sum requested from Dom/Harry , BT pack and CF903 issued to access team and Sandra 
20/06/23- Design approved, BT pack and CS requested 
9/6/23 - Updated design issued
31/05/23 - Design issued for approval 
12/5/23 - Brenda responds confirming that the 16th is confirmed. Advised Emma
11/5/23 - James advises the 16th with Matthew and Dhanaraj.  Emailed Brenda requesting this date.
10/5/23 - Called Brenda and she confirmed that they can have a survey any day other than Fridays.  Asked James for a date
28/04/23: Survey cancelled due to customer delay. Survey to be re-booked, SLA delay, Emma is aware. Requested that Amanda tries to arrange a new survey once Brenda returns from leave on the 5th May
21/4/23 - Amanda works with the site contact who request that the MSV takes place on the 2nd May rather than our preference of the week before.
18/4/23 - Instruction received.  Requested the SCD/vendor information from Emma. PO requested</t>
  </si>
  <si>
    <t>Merseyside Fire &amp; Rescue</t>
  </si>
  <si>
    <t xml:space="preserve">edfranklin@merseyfire.gov.uk </t>
  </si>
  <si>
    <t>Formal Instruction 19/4/23
24/03/2023</t>
  </si>
  <si>
    <t xml:space="preserve">19/1/24 - Emma confirms site is now closed down
23/6/23 - Awaiting BT survey to enable Emma to issue the final costs to the account team
23/05/23 - CS approved by Tina 
17/5/23 - Harry responds back to Tina's queries
12/5/23 - Tina responds with some queries
10/5/23 - Harry issues the CS to Tina
04/05/23 - Design approved with comments. I have asked Dom to produce and issue contract sum, SLA 3 days 
26/4/23 - New CSR, documents updated and re-issued 
25/04/23- Design issued and uploaded 
29/03/2023: Add the microcell design to the finance tracker @1212.75 standard size, I have also added the boostbox survey to the finance tracker 
27/03/23: request came through to complete a Microcell design at the same time as a boostbox survey. As per the email Luke will attend on the 12th April. 
</t>
  </si>
  <si>
    <t>Northern power Northallerton</t>
  </si>
  <si>
    <t>Tannery Lane,  Northallerton, Derbyshire, DL7 8DT</t>
  </si>
  <si>
    <t>helen.blewitt@northernpowergrid.com     07889352105</t>
  </si>
  <si>
    <t xml:space="preserve">19/1/24 - With the account team to confirm whether they want to progress to DD
11/10/23 - On Hold until Moataz can confirm exact deployment 
29/9/23 - Helen confirms acceptance of the 12th Oct
26/9/23 - Requested the 12th Oct
25/9/23 - Helen responded advising that they can't accommodate w/c 25th Sept but could do w/c 2nd Oct
22/9/23 - Tried calling Helen, emailed her asking whether we could complete the survey 4/5th Oct
14/09/23 - Call to be arranged with Moataz to finalise scope of works </t>
  </si>
  <si>
    <t xml:space="preserve">Northern power Follingsby </t>
  </si>
  <si>
    <t>Unit 16F Follingsby Park, Gateshead, Tyne and Wear, NE10 8YF</t>
  </si>
  <si>
    <t xml:space="preserve">19/1/24 - With the account team to confirm whether they want to progress to DD
11/10/23 - On hold until Moataz can confirm exact deployment 
06/10/23 - Coverage report has been issued 
29/9/23 - Helen confirms acceptance of the 4th Oct
26/9/23 - Requested the 4th Oct
25/9/23 - Helen responded advising that they can't accommodate w/c 25th Sept but could do w/c 2nd Oct
22/9/23 - Tried calling Helen, emailed her asking whether we could complete the survey 4/5th Oct
14/09/23 - Call to be arranged with Moataz to finalise scope of works </t>
  </si>
  <si>
    <t xml:space="preserve">Northern power Shiremoor </t>
  </si>
  <si>
    <t>New York Road, Shiremoor, Newcastle upon Tyne, Tyne and Wear, NE27 0LP</t>
  </si>
  <si>
    <t xml:space="preserve">21/12/23 - CS issued 
15/12/23 - Design approved CS requested, BT pack issued  
05/12/23 - DDR issued for review 
22/11/23 - New SCD sent, design progressing as DOT 
11/10/23 - On hold until Moataz can confirm exact deployment 
29/9/23 - Helen confirms acceptance of the 11th Oct
26/9/23 - Requested the 11th Oct
25/9/23 - Helen responded advising that they can't accommodate w/c 25th Sept but could do w/c 2nd Oct
22/9/23 - Tried calling Helen, emailed her asking whether we could complete the survey 4/5th Oct
14/09/23 - Call to be arranged with Moataz to finalise scope of works </t>
  </si>
  <si>
    <t>Birmingham New Street Station</t>
  </si>
  <si>
    <t>Tara Walsh, 07710959597
tara.walsh@networkrail.co.uk</t>
  </si>
  <si>
    <t>10/11/23 - Tsvetelina emails confirming that the site has been cancelled
21/09/23 - This is now with Anand to contact the customer. 
19/07/23 - Tara is on leave until 25/07/23, no answer 
05/07/23 - Tara is on leave until 11th July. Emailed Richard and team to update them regards delayed access for survey 
04/07/23 - Emailed customer to request drawings and access for Survey - Date suggested 06/07/23
03/07/23 - Design Instruction received 
20/06/23 - VMo2 waiting for customer to confirm scope and provide floor plans 
16/06/23 - Shared area folder still empty 
13/06/23 - Design quote issued and approved. Requested site info so that design instruction can be issued 
8/6/23 - Rich is going to raise an instruction and provide details of the POC with drawings ASAP.  This is actually a corporate request within VMO2 and is likely to be either a joint Beacon or MO system.  At the moment however it needs to remain confidential since it is a Corp and not Beacon requirement</t>
  </si>
  <si>
    <t>Anand advised that the site is officially withdrawn by NR.  TK will issue an email to confirm this</t>
  </si>
  <si>
    <t xml:space="preserve">Lambert Smith Hampton </t>
  </si>
  <si>
    <t xml:space="preserve">Bothwell Street, Glasgow  </t>
  </si>
  <si>
    <t>pevans@lsh.co.uk,  Paul Evans 07921633465</t>
  </si>
  <si>
    <t xml:space="preserve">27/7/23 - Justin approves the CS
25/7/23 - Tina approves the CS
21/7/23 - Harry issues the CS to Tina
20/07/23 - Access team cannot raise a BT survey request as they cannot find the CSR on their system. 
19/07/23 - Requested CS from Dom/Harry - BT pack and CF903 issued 
18/07/23 - Design approved - CS requested 
14/7/23 - Emma confirms that the design review should be completed by the 18th July
10/07/23 - Design issued to VMO2 for review 
04/07/23 - Asked Design team for an update on design progress
3/7/23 - PO received
21/6/23 - Spoke with site contact and he is happy to verbally discuss equipment location to avoid a visit. Contact details passed to James 
20/06/23- Design team feel that they do not need to visit the site as they have enough info from the BB survey. 
</t>
  </si>
  <si>
    <t>Lambert Smith Hampton</t>
  </si>
  <si>
    <t>Edmund Street, Birmingham</t>
  </si>
  <si>
    <t xml:space="preserve">19/-7/23 - CS has been approved 
14/7/23 - Harry emails the CS to Tina
11/07/23 - Design approved, CS requested, CS request has been sent to Dom/Harry, BT pack issued 
04/07/23 - Design V1 has been issued for review 
3/7/23 - PO received
26/06/23- Survey confirmed 
20/06/23-  Survey date requested 27/06/23, waiting for customer response </t>
  </si>
  <si>
    <t>DPD Colnbrook</t>
  </si>
  <si>
    <t>Lakeside Industrial Estate, Colnbrook, Slough, Berkshire, SL3 0ED</t>
  </si>
  <si>
    <t>James Nichols   07469029207    James.nicholls@dpdgroup.co.uk</t>
  </si>
  <si>
    <t xml:space="preserve">01/09/23 - Contract sum agreed 
24/08/23 - Contract sum issued to Tina 
21/08/23 - Design approved contract sum requested 
14/08/23 - V2 design uploaded to shared area and Emma updated 
11/08/23 - Design rejected rejection notes forwarded to Design team 
2/8/23 - Design issued to Emma
26/07/23 - Survey visit arranged for 27/07/23
21/07/23 - No response from the customer regards access. New date of the 27th proposed to the customer
17/7/23 - Site requested for a MSV on the 20th July, awaiting response
17/7/23 - Requested the cell map details for the local macro from Emma
13/07/23 - Design and testing instruction received, instruction received 15:55 , SLA 27/07/23. Instruction sent to James. I have asked Emma to confirm if the main warehouse is within scope or if this is just to the two office floors. Quote has not been completed, once I have the scope I can work out the size of the building for quoting </t>
  </si>
  <si>
    <t>Sainsburys</t>
  </si>
  <si>
    <t>Wapping Lane London</t>
  </si>
  <si>
    <t>Georgina Rogers 
Mobile: 07384432254
georgina.rogers@sainsburys.co.uk</t>
  </si>
  <si>
    <t>01/09/23 - Contract sum issued 
25/08/23 - Design approved 
21/08/23 - Contract sum requested 
9/8/23 - Response back to confirm acceptance of the MSV on the 10th.  Emma informed.  Moataz requests that Carlos provides us with the 
8/8/23 - Requested access for the MSV on the 10th August</t>
  </si>
  <si>
    <t xml:space="preserve">VMO2 Office, Paddington </t>
  </si>
  <si>
    <t>V11</t>
  </si>
  <si>
    <t>08/10/24 - Site being passed to build (build already in progress, but design complete now).
03/10/24 - V13 design issued - showing the external antenna cable route down south riser and GPS antenna removed as this is going to be taken from the E-sync on 10gb circuit.
16/08/24 - Justin asked for V12 to be amended to add in SCD and CSRs amending as sharing two.
06/09/24 - Wayne issued BT pack.
14/08/24 - V11 design approved, subject to planning. Emma instructed DA, CL instructed and PO requested from Emma.
30/07/24 - CS split into 2 (for passive elements and active), passive approved by Justin.
05/03/24 - Justin and Tina approved CS.
05/03/24 - Contract sum has been issued to Tina 
21/02/24 - V9 design approved by Emma with comments, CS requested - with Harry for CS, due 26/02.
14/02/24: V9 DDR uploaded to the Sharepoint and issued to VMO2
13/02/24: James hoping from design changes to be complete today.
07/02/24: V8 DDR rejected - James/Wayne spoke to Justin Twitchett, amendments underway.
26/01/24 - V8 DDR uploaded to the Sharepoint and issued to VMO2
26/10/23 - V5 design has been approved. Contract sum has been requested from NET QS
24/10/23 - V4 design has been rejected. Comments passed to design team 
16/10/23 - V4 design issued to Martin R for review 
1/9/23 - Correct design issued.
30/8/23 - James advises that what has been designed isn't what Martin asked for, the 5G hasn't been included as a separate overlay.  Emailed Martin with the design and advise that an error had been made and that we are aiming to get the correct design issued by the end of the week.
21/08/23 - Instruction sent to Tim for a desk top design that needs to be issued no later than 30/08/231</t>
  </si>
  <si>
    <t>Brinsbury College, Pulborough</t>
  </si>
  <si>
    <t>Stane St,North Heath, Pulborough RH20 1DL</t>
  </si>
  <si>
    <t xml:space="preserve">Alex Hollands </t>
  </si>
  <si>
    <t xml:space="preserve">5/9/23 - CW testing report issued to Emma.  As expected the 2600 and 1800 didn't penetrate that well, and both were impacted dramatically by any tree cover.  In order to provide coverage to the whole site, 5No. mast locations are envisaged.  The additional 3No. will need to be tested, but there is no power supplies at these locations so generators will be required, and the college will need to provide staff to drive us around for the testing which we know now that the students are back, is going to be very challenging for them to do.
30/8/23 - Mast installed and coverage testing completed at the college location, followed by the farm location
29/8/23 - Temp mast tested and kit readied for deployment tomorrow.  Advised Alex that we were all set for tomorrow with details of those attending
24/8/23 - Site recce completed by TA with Alex from the college
18/8/23 - Call held with Andres the VMO2 account manager.  He explained the site and funding potential and the need to complete the survey work, provide a report and potential budget costs by the second week of September.  Re-iterated with him the urgency that we get onto site to complete the testing.  Realistically we could commence this from the 29th September and we would need two days on site.  He said that the POC at the college was on leave, but that he would contact them urgently next week.
16/8/23 - Emma provides details of the site and advises that she has asked the account team for a call to discuss the requirements
16/8/23 - Emma called with an urgent requirement.  Agricultural college needs to have a temp mast installed and coverage trials completed with a report issued before the 8th September.  Advised that this was tight and we need to know what needs to be covered, details of the requirements etc. </t>
  </si>
  <si>
    <t xml:space="preserve">We Work York road and Moor road </t>
  </si>
  <si>
    <t>Gerard.billson@sharedaccess.com</t>
  </si>
  <si>
    <t xml:space="preserve">04/01/24 - P&amp;A instruction issued to NIck 
07/12/23 - Contract sum issued 
23/11/23 - Design approved and CS requested 
10/11/23 - EDR issued to VMO2 for review 
07/11/23 - Shared access have responded. James is reviewing.  Wayne requests from Tsvetelina the attachments referred to in SA's email
24/10/23 - Shared access elevation is incorrect, this has been raised with VMO2, waiting for a response before EDR can be completed 
12/10/23 - BT pack issued, survey date of the 18/10/23 has been booked
03/10/23 - Design instruction received 15:47 started SLA from morning 04/10/23 - Design instruction issued to James, design quote issued and approved, cost added to FT 
21/09/23 - Shared access DAS in two different buildings, these sites are served from a single BTS hotel. Both sites with be the same CSR, four sectors in total, two sectors 9,18,21 for each building. TS to add info to shared folder. </t>
  </si>
  <si>
    <t>Tsvetelina is to look to approve CS and provide instruction to progress to P&amp;A</t>
  </si>
  <si>
    <t>Deutsche Bank</t>
  </si>
  <si>
    <t>Atlas Edge, Princes Court Business Centre, 
11 Wapping Lane, 
Wapping, 
London, 
E1W 2DA</t>
  </si>
  <si>
    <t xml:space="preserve">14/02/24 - Updated V3 BT pack issued to Sandra &amp; Tsvetelina.
07/02/24: Tsvetelina asked for BT pack to be updated with new info from Cellnex - with James.
20/12/23 - Tsvetelina confirms cost approval
19/12/23 - CS issued to VMO2 (less than £10k)
15/12/23 - EDR approved, contract sum requested 
30/11/23 - EDR has been issued to VMO2 for review 
13/11/23 - Access request and survey RAMs have been submitted to Tim Colby. Access confirmed by Wayne Hewitt. 
01/11/23 - BT issued </t>
  </si>
  <si>
    <t xml:space="preserve">National Grid Fleet </t>
  </si>
  <si>
    <t>National Grid Fleet 400KV S/S, Mill Lane, Crondall, Surrey, GU10 5RT</t>
  </si>
  <si>
    <t>karthik.ravikumar@nationalgrid.com    07896008874</t>
  </si>
  <si>
    <t xml:space="preserve">Cancelled 
02/10/23 - On hold due to a fault on the Macro 
20/09/23 - Call to be arranged with Moataz to finalise scope of works </t>
  </si>
  <si>
    <t>Paddington Square</t>
  </si>
  <si>
    <t xml:space="preserve">17/06/24 - V3 EDR and DRF approved - Rebecca Peters confirmed.
26/2/24 - V3 EDR and DRF issued to Tsveleina with requested changes.
23/2/24 - MER design approved with comments to amend design and update CS if required - with James and Harry.
22/2/24 - Revised design issued
21/2/24 - Revision fee issued and approved by Tsvetelina
16/2/24 - Tsvetelina requests confirmation of a design revision fee and provides the details of the revision
18/1/24 - CS issued to Tsvetelina
15/1/24 - Tsvetelina confirms that the design is approved and to progress to CS production.  Harry asked to progress, SLA 18th Jan
14/12/23 - Design issued to Tsvetelina
30/11/23 - Access requested via OCAMs for 07/12/23
27/11/23 - Costs added to FT
23/11/23 - EDR Instruction late afternoon, SLA starts from 24/11/23. Instruction issued to Design team 
10/11/23 - BT pack and 903 issued to access surveys </t>
  </si>
  <si>
    <t>London Borough of Southwark, Tooley Street</t>
  </si>
  <si>
    <t>v3</t>
  </si>
  <si>
    <t>19/2/24 - Tina and Justin confirm CS approval
15/2/24 - BT pack and CF903 issued to access surveys, Emma , Sandra.
14/2/24 - Harry issued CS to Tina for approval.
12/2/24 - Sent to Harry for CS. With James for BT Pack.
09/02/24 - Design approved - query if can reduce antennas. Response to explain why sent 12/2.
02/02/24 - V3 DDR uploaded and issued for VMO2 review 
30/01/24 - V2 Rejected, Design team reviewing 
18/1/24 - V2 issued to Emma
12/01/24 - V1 design rejected. Issued to design team for review and comment 
05/01/24 - DDR issued to VMO2 for review 
03/01/24 - Recived delayed infomration from the customer 
12/12/23 - Sector map requested 
04/12/23 - Access agreed for the 11/12/23. 
30/11/23 - DDR instruction issued. Costs added to the FT</t>
  </si>
  <si>
    <t>O2 Academy Institute Birmingham</t>
  </si>
  <si>
    <t xml:space="preserve">19/01/24: Emma confirmed following radio review, site can be closed down - existing coverage levels are good.
15/12/23 - Access for survey has been confirmed 09/01/24
17/11/23 - Seperate PO`s for Coverage test and DDR raised on FT
16/11/23 - Instruction for DDR and coverage survey. Instruction issued to design team </t>
  </si>
  <si>
    <t xml:space="preserve">O2 Academy Sheffield </t>
  </si>
  <si>
    <t xml:space="preserve">20/11/23 - Site hold due to RAAC in the roof 
17/11/23 - Seperate PO`s for Coverage test and DDR raised on FT
16/11/23 - Instruction for DDR and coverage survey. Instruction issued to design team </t>
  </si>
  <si>
    <t>O2 Academy Liverpool</t>
  </si>
  <si>
    <t xml:space="preserve">15/12/23 - Access for 16/01/24 has been confirmed
17/11/23 - Seperate PO`s for Coverage test and DDR raised on FT
16/11/23 - Instruction for DDR and coverage survey. Instruction issued to design team </t>
  </si>
  <si>
    <t>O2 Academy Leicester</t>
  </si>
  <si>
    <t xml:space="preserve">07/03/24 - Harry confirmed no change to CS as GPS already included, confirmed to Emma.
07/03/24 - Development Assessment issued to Emma, Emma confirmed approved.
28/2/24 - Emma confirmed design approved and requested CS updated in line with V2 - with Harry - SLA 04/03.
28/2/24 - PO and DA sent to RCL for Reg5 submission.
22/2/24 - Emma requests that a DA is progressed.  Instruction provided to Andy D, SLA date is the 7th March
21/2/24 - V2 which includes the GPS issued to Emma
15/2/24 - BT Pack and CF903 issued to accesssurveys, Emma, Sandra
15/2/24 - Tina &amp; Justin approve CS.
13/02/24 - Waiting for Anne-Marie from Uni to come back on roof access, Wayne to chase.
9/2/24 - CS issued to Tina
02/02/24 - Design approved and CS requested from Harry
23/1/24 - Design issued to Emma
11/1/24 - MSV completed
15/12/23 - Access has been confirmed for 11/01/24
15/12/23 - Access request has been chased 
17/11/23 - Seperate PO`s for Coverage test and DDR raised on FT
16/11/23 - Instruction for DDR and coverage survey. Instruction issued to design team </t>
  </si>
  <si>
    <t>O2 Academy Edinburgh</t>
  </si>
  <si>
    <t>V2</t>
  </si>
  <si>
    <t xml:space="preserve">08/04/24 - Harry replied to Tina's comments, with Tina for approval.
03/04/24 - Wayne issued updated CS to Tina, Tina replied with comments.
05/02/25 - TX pack issued to Sandra to reflect VM comms.
29/01/25 - Emma asked for TX pack to be updated to VM comms.
02/04/24 -RCL confirm deadline has passed with no response from LPA on Reg5 submission, giving VMO2 the go ahead to proceed. Emma advised.
20/03/24 - With Harry to update CS in line with approved V3 design - SLA 28/03.
20/03/24 - V3 design approved subject o showing CAT cable test report upon instalation, if limite exceed, moved antenna to less than 100m of cable. Subject to internal review of Ericssons Radio DOTs ICNIRP compliance.
15/3/24 - Updated design issued
12/03/24 - Request from Emma for minor design amendment - change of vendor from Nokia to E// DOT - due 15/03.
28/2/24 - Justin and Tina approve CS
22/2/24 - Harry issues the CS to Tina
22/2/24 - Andy D confirms that the Reg 5 is now submitted.  Advised Emma
21/2/24 - ICNIRP cert received from Emma and passed onto Andy D to progress the Reg5
21/2/24 - BT pack and CF903 form issued
15/2/24 - Andy D asks for the ICNIRP cert as this is needed for the Reg5.  Requested Emma to supply this as it needs to come from VMO2
14/02/24: Design approved, sent to Harry for CS.
13/2/24 - Emma requested Reg5 notice Submission. Tim nstructed RCL on Reg5 submission. Martin Young to raise PO for RCL. Beckie requested PO from VMO2.
07/02/24 - V2 DDR uploaded to shared area and issued for review 
18/1/24 - DA issued to Emma.  REcommendation is a Reg 5 to be lodged
15/1/24 - James responds back to Emma advising that we are awaiting information from Ian Hoard via John Moran around whether the Nokia kit could be daisy chained.
12/1/24 - Emma chases the V2.
9/1/24 - Andy Deamer instructed to progress the DA
5/1/24 - Emma instructs that the DA is progressed
5/1/24 - Emma confirms that V1 is rejected
21/12/23 - Coverage report has been issued 
20/12/23 - Design issued to Emma
13/12/23 - Survey summary issued to Emma 
24/11/23 - Survey Booked for 06/12/23
17/11/23 - Seperate PO`s for Coverage test and DDR raised on FT
16/11/23 - Instruction for DDR and coverage survey. Instruction issued to design team </t>
  </si>
  <si>
    <t xml:space="preserve">O2 Academy Guildhall Southampton </t>
  </si>
  <si>
    <t xml:space="preserve">06/02/25 - Emma asked for Transmission pack to be updated to referemce Virgin Media and remove all reference to BT. Wayne completed and sent to Emma 07/02.
09/04/24 - CS approved by Justin/Tina.
08/04/24 - Wayne issued updated CS to Tina for approval.
26/03/24 - Emma confirmed V2 design approved, asked for CS to be updated, SLA 02/04.
19/03/24 - V3 Updated design issued to Emma.
12/03/24 - Request from Emma for minor design amendment - change of vendor from Nokia to E// DOT - due 15/03.
13/02/24 - Emma advised waiting on BT to survey.
6/2/24: Tina and Justin approved CS
2/2/24 - Contract sum issued to Tina
26/01/24 - DA has been issued to Emma. DDR has been approved and CS requested from Harry. BT pack and CF903 has been issued  
22/1/24 - Andy Deamer instructed to progress the DA, SLA date for submission to VMO2 is the 2nd Feb
19/1/24 - Emma asks that a DA is progressed
19/1/24 - Design issued to Emma
04/-1/24 - Chased customers again for flooplans. Floorplans recivied and issued to the design team. 
04/12/23 - Email chaser sent to Ian regards floorplans. Emailed Justin and Emma regards floorplans being needed to complete DDR
28/11/23 - Basic proposal issued to VMO2 along with the coverage report
27/11/23 - chased Andrew and Ian for floorplans for the site. No responce 
17/11/23 - Seperate PO`s for Coverage test and DDR raised on FT, Requested access for survey 21/11/23
16/11/23 - Instruction for DDR and coverage survey. Instruction issued to design team </t>
  </si>
  <si>
    <t>IKEA Belfast</t>
  </si>
  <si>
    <t>15/03/24 - CS issued to VMO2 - Richard approved.
04/3/24 - Tsvetelina confirmed MER design accepted.
28/2/24 - EDR and DFR issued to Tsvetelina
26/2/24 - Request sent to Jalpa (Cellnex) for updated Cellnex design to show new GPS location.
19/2/24 - Access confirmed for survey 26/02.
12/2/24 - Customer contacted for access to survey on 21/02, RAMS issued.
12/2/24: PO requested.
9/2/24 - Tsvetelina provides an instruction for the design to be progressed.  Info passed to James
15/1/24 BT Form and Design Packs sent
11/1/24 - Amanda asked to progress the BT form and email instruction
10/1/24 - Instruction received for BT instruction only.  James asked to get the BT pack generated</t>
  </si>
  <si>
    <t>Touchwood Shopping Centre</t>
  </si>
  <si>
    <t xml:space="preserve">06/03/24 - Tsvetelina confirmed CS approved and instructed enablement works.
21/2/24 - CS issued to Tsvetelina
07/02/24 - EDR has been approved and CS requested from harry to be reviewed before issuing 
30/01/24 - V2 uploaded and issued to VMO2 
29/01/24 - Design rejected. With the design team for review. 
18/1/24 - Declaration due Monday.  P&amp;A from end Feb onwards
11/1/24 - Design review SLA end of Jan
09/01/24 - EDR issued for VMO2 Review 
3/1/24 - MSV completed
15/12/23 - Access confimred 
14/12/23 - I have had to regiester on the touchwood portal. I am waiting approval. Once approved our engineer will need to complete an induction before access is confimred 
12/12/23 - Access requested via OCAMs for the 3rd Jan. </t>
  </si>
  <si>
    <t>Luton Airport</t>
  </si>
  <si>
    <t>Airport Way, Luton LU2 9LY</t>
  </si>
  <si>
    <t xml:space="preserve"> +44 (0) 141 776 8860 
"Chris Dickie 
cdickie@wirelessinfrastructure.co.uk - 07485 308324 "</t>
  </si>
  <si>
    <t>V6</t>
  </si>
  <si>
    <t>£20,052.53</t>
  </si>
  <si>
    <t>17/04/24</t>
  </si>
  <si>
    <t xml:space="preserve">
18/04/24 - BT pack updated and issued to Sandra, as per request on call, for racks to be swapped.
17/04/24 - Tsvetelina and Justin approve CS &amp; instruct enablement - passed to build.
12/04/24 - Tina recommended CS approval to Tsvetelina and Justin.
10/04/24 - CS issued to Tina for approval.
08/04/24 - V7 EDR and DRF issued to Kam. Kam approved request for design amendment PO, added to VMO2 PO request tracker.
04/04/24 - Kam sent through design amendment request - with Michael, due 08/04.
05/03/24 - Tsvetelina requested updated BT pack, issued same day.
4/3/24 - Tina approved CS.
27/2/24 - Wayne asked Kam - power requirements in design don't look right - asked Kam to review.
27/2/24 - Wayne issued CS to Tina.
26/2/24 - Harry asked to progress the CS, SLA date is 28th Feb
23/2/24 - Tsvetelina confirms that the latest design revision is approved and requests that the CS is progressed
20/02/24 - EDR V6 issued to Tsvetelina (after Design spoke to Moataz to agree preferred changes).
19/2/24 - V5 rejected
16/02/24 - V5 EDR has been issued to VMO2 for review 
15/2/24 - Michael asked question about where information came from about cable tray height - Beckie asked Tsvetelina, await reply.
15/2/24 - Tsvetelina approved design amendment cost, with design for amendments to be made, SLA 3 days - but due faster if possible as quote request was missed.
14/2/24: Price for small design amendment sent to Tsvetelina for approval.
9/2/24 - Tsvetelina requested quote to amend MER design.
11/1/24 - Still awaiting SCD
02/11/23 - V4 design approved, CS has been requested from Harry 
9/11/23 - On the weekly call, Tvetenlina advised that WIG had raised some points over our design.  She will review these and then issue them to us with comments on what she would like us to do i.e. update the design or include at HO
02/10/23 - V4 design uploaded to the shared area from review by VMO2 
20/09/23 - Design amendment quote issued due to new SCD being issued 
15/6/23 - Design is in review, due by the 19/6.  Second CSR is 25088.
14/09/23 - V3 design rejected. Rejection notes issued to design team for review 
7/9/23 - Tsvetelina advises that the design is still in review
31/8/23 - On the weekly call, Tsvetelina advised that the latest version of the design is in review.
25/08/23 - V3 design issued for review 
25/08/23 - New SISO SCD has been provided and issued to the design team. 
22/08/23 - Design being worked on, asked TS if a new SCD will be issued now that the requirement is SISO or not, she will investigate and let us know.
17/08/23 - Design rejected, rejection comments sent to James.
26/07/23 - Design amendments V2 uploaded.
20/07/23 - Cost added to Finance tracker, Instruction issued to design team.  
8/6/23 - On the call Tsvetelina advised that there might have been a RF design change since the design was progressed.  TA didn't know whether we had seen this
01/06/23 - Design issued to VMO2 for review 
25/05/2023 - Tim agreed 10 days from survey due to access issues 
18/5/23 - MSV completed
15/5/23 - Aleks confirms to Matthew that temp pass is now ready for the visit on the 18th.
15/5/23 - Aleks asks Matthew to complete an online questionnaire which he does
11/5/23 - Emailed Aleks requesting access for the 18th May.  They confirm that they are looking to get this with escort arranged.  They will be able to process this at the earliest on Monday and they will then come back.
11/5/23 - Lloyd @ WIG emails with a contact Aleks Perelka at the airport to email to request access for 18th May.
9/5/23 - Sam advises that they have been making enquiries with the airport and they should hear back from them shortly
4/5/23 - Sam @ WIG asks what date we want and we respond back with the 18th May
4/5/23 - Emailed WIG advising that you need an account with Luton Airport to request access which we don't have.  We have reached out to Luton Airport but haven't had a response back yet.  Can WIG assist?
02/05/23 - WIG have confirmed that access is direct with Luton. Have emailed request the access process
28/04/23: Enabling design instruction received. Access requested from WIG to complete survey 03/05/23. Access via Ocams minimum7 days' notice required. Escort required for access so may delay survey date 
16/2/23 - Quote for MER design issued to VMO2 team following their request</t>
  </si>
  <si>
    <t xml:space="preserve">Edinburgh Airport </t>
  </si>
  <si>
    <t>Edinburgh, EH12 9DN</t>
  </si>
  <si>
    <t>01/3/24 - Richard confirmed V3 MER design accepted.
27/2/24 - Tsvetelina instructed Enablement - target to deliver end of May, prioritise delivery.
Requested BT pack to be updated - Wayne issued updated BT pack.
27/02/24 - Tina approved CS.
21/2/24 - CS issued to Tina
15/2/24 - V3 EDR and DFR issued to Tsvetelina
8/2/24 - Tsvetelina confirms design approval and requests that the CS is produced.  Instruction issued to Harry.
25/1/24 - Design rejected.  Revised design issued to Tsvetelina
9/1/24 - Design issued
4/1/24 - MSV completed
08/12/23 - EDR Instruction issued to James, EDR quote issued to VMO2
11/5/23 - NH Detailed design is accepted within VMO2, the SCD is pending
16/2/23 - Quote for MER design issued to VMO2 team following their request</t>
  </si>
  <si>
    <t>r</t>
  </si>
  <si>
    <t>O2 Academy Glasgow</t>
  </si>
  <si>
    <t xml:space="preserve">10/07 - RCL confirmed Reg5 timed out without issue, Emma advised.
7/5/24 - Advised Emma that the REG5 has been submitted
3/5/24 - Andy @ RCL confirms that the REG5 has been submitted today.
01/5/24 - ICNIRP cert received from Emma, issued to RCL to progress Reg5 submission.
05/04/24 - CS approved by Tina, recommended to Emma/Justin.
26/03/24 - RCL instructed on Reg5 submission, Martin rising PO.  ICNIRP cert requested from Emma.
20/03/24 - V3 design approved,(subject to internal review of Ericsson Radio DOTs ICNIRP compliance). Emma has requested for us to progress a REG5 submission.
15/3/24 - Updated design issued
12/03/24 - Request from Emma for minor design amendment - change of vendor from Nokia to E// DOT - due 15/03.
12/2/24 - Tina and Justin approve CS.
8/2/24: BT pack &amp; CF903 issued to Accesssurveys, Sandra &amp; Emma.
6/2/24: Harry responded to Tina's queries on CS
6/2/24: Revised V2 DDR and DRF issued to Emma
2/2/24 - CS issued to Tina
25/1/24 - V2 design issued to Emma
17/1/24 - DA receive from Andy D and issued to Emma - The recommendation is for a Reg 5 notification to be lodged for the works as it is considered that the works are minor and do not change the character of the building.  It is worth noting that a Reg 5 notification would also give the LPA a chance to advise if they believed that Listed Building Consent is required and their grounds for it.
15/1/24 - Matthew's report issued to Andy D for his review/action
10/1/24 - Design is rejected
9/1/24 - James asked to get the designer to review the queries from Andy D
8/1/24 - Andy Deamer comes back with an outline DA but needs information from us to finalise it.  
3/1/24 - Instruction to progress a Development Assessment received from Emma.  Instruction issued to Andy Deamer.  SLA is the 16th Jan
22/12/23 - DDR issued to Emma 
13/12/23 - Design survey summary issued to Emma 
24/11/23 - Survey booked 07/12/23 -
17/11/23 - Seperate PO`s for Coverage test and DDR raised on FT
16/11/23 - Instruction for DDR and coverage survey. Instruction issued to design team </t>
  </si>
  <si>
    <t>Rackery Lane, Llay, Wrexham, Clwyd, LL12 0PB</t>
  </si>
  <si>
    <t xml:space="preserve">17/4/23 - Tina responds confirming acceptance of the CS
14/4/23 - Dom issues our response back to Tina
27/3/23 - Tina provides her feedback
24/3/23 - Emma issues the quote to Tina at McCreadie's for review
24/3/23 - Quote issued to Emma via the portal
23/3/23 - Emma confirms that the Rev B is approved and requests that we provide the build quote
16/3/23 - Revised design issued 
9/3/23 - VMO2 reject the design for a number of reasons. 
7/3/23 - BT Pack issued
3/3/23 - TED and DRF issued
2/3/23 - Design issued
31/3/23 - Contract sum with DOM as some questions were raised about items not on the design. </t>
  </si>
  <si>
    <t xml:space="preserve">O2 Academy Apollo Manchester </t>
  </si>
  <si>
    <t xml:space="preserve">15/12/23 - Design works have been cancelled 
01/12/23 - Coverage report issued 
17/11/23 - Seperate PO`s for Coverage test and DDR raised on FT
16/11/23 - Instruction for DDR and coverage survey. Instruction issued to design team </t>
  </si>
  <si>
    <t>First Direct arena Leeds</t>
  </si>
  <si>
    <t>Arena way, Leeds, LS2 8BY</t>
  </si>
  <si>
    <t>sherif.serageldin@boldyn.com</t>
  </si>
  <si>
    <t>£19,071.89</t>
  </si>
  <si>
    <t xml:space="preserve">14/03/24 - PO requested.
08/03/24 - Inatruction to progress with enablement received from Tsvetelina, passed to build.
07/03/24 - Tina approved CS.
05/03/24 - Harry responded to Tina's comments.
4/3/24 - Comments on CS back from Tina - with Harry.
28/2/24 - Wayne issued CS to Tina.
20/2/24 - Tsvetelina confirms design approval.  Wayne asks Harry to produce the CS
8/2/24 - V2 design issued
7/2/24 - Design rejected
24/1/24 -Design issued
16/1/24 - MSV completed
12/1/24 - Requested access to Ramy for Jack on teh 16th Jan.  Ramy confirmed access OK.
10/1/24 - Remy comes back to say that they could accommodate dates next week
04/01/24 - Chased customer again 
11/12/23 - Emailed site contacted and requested that they provide suitable dates for access 
08/12/23 - EDR instruction issued to James, EDR quote issued to VMO2 
31/8/23 - On the weekly call, Tsvetelina advised the SCD is being generated and will be issued in due course
31/8/23 - BT survey pack and site survey request issued.  Revised BT pack issued following Sandra's request for minor changes.
29/8/23 - Tsvetelina provides the site contact details
22/08/23 - Chased TS for site contact details so that BT pack can be issued 
18/08/23 - Instruction to create and issue a BT pack </t>
  </si>
  <si>
    <t>Northern Power Grid</t>
  </si>
  <si>
    <t>Alix House, Falcon Court, Stockton on Tees, Durham, TS18 3TU</t>
  </si>
  <si>
    <t>07889352105    helen.blewitt@northernpowergrid.com</t>
  </si>
  <si>
    <t xml:space="preserve">17/9/24 - Justin provides the instruction to progress to design
19/06/24 - Site have added WiFi APs in similar locations to our proposed locations, James has reviewed, suggested we review at build and make sure located  2m minimum away from the WiFi APs then reflect the new locations in the HOP. Emma and site have agreed - waiting for build instruction.
19/03/24 - Emma said BT survey due next week, then likely to progress.
12/1/24 - Tina and Justin approve the CS
8/1/24 - Harry issues the CS to Tina
21/12/23 - BT pack issued and CS requested 
18/12/23 - V2 issued to Emma for review
14/12/23 - V1 design rejected
5/12/23 - Design issued to Emma for review
22/11/23 - New SCD provided and design to progress as DOT
11/10/23 - On hold until Moataz can confirm exact deployment 
06/10/23 - Coverage report has been issued 
29/9/23 - Helen confirms acceptance of the 5th Oct
26/9/23 - Requested the 5th Oct
25/9/23 - Helen responded advising that they can't accommodate w/c 25th Sept but could do w/c 2nd Oct
22/9/23 - Tried calling Helen, emailed her asking whether we could complete the survey 4/5th Oct
14/09/23 - Call to be arranged with Moataz to finalise scope of works </t>
  </si>
  <si>
    <t>Mercedes Milton Keynes</t>
  </si>
  <si>
    <t>ROM</t>
  </si>
  <si>
    <t xml:space="preserve">2/8/23 - Quote issued to Emma
31/7/23 -Emma requests that we issue her with a quote for a multi operator design which will be passed onto the customer for them to raise a PO
28/7/23 - Emma advises that this is now with Anand to review and respond.  She will chase him up next week.
10/7/23 - Emma confirms approval of the V3 design but with a comment about the size of the termination wattage size
29/6/23 - V3 issued to Emma
21/06/23 - Request sent to Harry to check CS before issuing 
01/06/23 - V2 issued 
25/05/23 - Rev B to be issued 
12/5/23 - Updated quote issued with the correct price for the 4x4 hybrid coupler
11/5/23 - Documents issued to Emma
03/05/23 - Instruction to review Design and provide ROM costs. Quote issued and PO requested </t>
  </si>
  <si>
    <t xml:space="preserve">Bloomburg HQ London Coverage survey </t>
  </si>
  <si>
    <t>29/2/24 - EDR and DRF issued to Richard.
22/08/23 - V2 coverage report issued as per the requirements agreed with Moataz 
17/08/23 - Moataz has responded to my email. Request to update the testing pack sent to Luke 
14-08-23 - Responded to Martin`s email - waiting for a response 
31/07/23 - Report rejected. I have asked Luke if we have info mentioned in the rejection notes that can be added to the report 
05/07/23 - Testing documentation issued to Richard for review 
22/06/23- RT confirmed that this is VMO2 only not Multi OP
21/06/23- Instruction to complete coverage survey on-site. waiting for available date from design team. PO request raised, Access arranged for 29/06/23</t>
  </si>
  <si>
    <t xml:space="preserve">Bloomberg HQ London </t>
  </si>
  <si>
    <t>20/10/2023 V2</t>
  </si>
  <si>
    <t>07/10/24 - Instruction received to proceed with build &amp; CS approved from Richard. With Wayne to progress build.
16/05/24 - V8 DDR and DRF issued to Richard for approval.
09/05: Response received from Bloomberg, confirmed feeding 8th floor from 7th and cable routes under 100m. Asked Richard if he wants design issued as V7 or V8.
02/05/24 - Chased Martyn and Chicara from Bloomberg for confirmation on cable routes/lengths.
18/04/24 - Call with James/Michael &amp; customer to discuss cable routes for levels 7 &amp; 8 - following this, amending design once floor plans received. Harry working on CS as Richard wants this issued asap.
20/03/24 - 25541 DDR and DRF V7 issued to Richard.
19/03/24 - Richard confirmed design approved.
14/04: Rich said, 8th floor, we can decide locations, LRNs not determined for this floor. Architectural plans will be led by the locations we assign. 
Design due to Richard COP 19/03.
14/03 - Michael asked Rich: Level 8 is a different layout, are you able to request the architect layout highlighting the LRN location so that this floor can be updated to match
07/03/24 - New plans coming over from Rich for additional floors.
04/3/24 - Tim issued 25541 V6 DDR and DRF to Richard
29/3/24 - Beckie Issued 79541 EDR and DRF to Richard
29/2/24 - Michael working on EDR &amp; design for 25541 - aiming to be issued COP 01/03.
21/03/24 - Michael surveyed.
12/2/24 - PO requested from VMO2 for EDR.
12/2/24 - James &amp; Michael had call with Richard - EDR requested for front end works only. No works on existing active DAS. No existing coverage trials withing scoped areas of existing DAS. VMO2 to provide confirmation on existing carier count to be detailed in new EDR.
25/1/24 - V4 issued to Rich and Moataz
07/12/23 - Detailed design has been issued, GA`s for floors 3 &amp; 6 only 
04/12/23 - Quote breakdown issued to Richard 
17/11/23 - ROM docs for all floors excluding Lv3 uploaded to shared area. 
20/10/23 - V2 design and budgetary quote has been uploaded to the shared area for review by VMO2 
11/10/23 - Design rejected 
02/10/23 - Level 3 Solid design has been issued for VMO2 review 
26/9/23 - Level 3 extension design document issued to Rich with confirmation that the level 3 standalone design will be out early next week.
12/09/23 - Design survey agreed to take place on 13/09/23. MY will be in attendance, extra information requested from customer 
11/09/23 - Design scope meeting with VMO2, quote to be issued and survey date provided to the customer 
7/9/23 - Moataz is working on a scope for the detailed design which Rich will instruct once received
21/06/23- Instruction for coverage testing received 
20/06/23- Design quote and Coverage survey quote issued to Richard for approval. 
15/6/23 - Rich confirms on the weekly call that he does want the quote provided, but also will ask for a coverage survey quote as well.
Rich now has the drawings and he will compile these with the existing drawings and then provide the instruction</t>
  </si>
  <si>
    <t>Sky Elstree</t>
  </si>
  <si>
    <t>Buildings POB 133 &amp; 142, Borehamwood WD6 1FX</t>
  </si>
  <si>
    <t xml:space="preserve">7/9/23 - Nokia due to complete I&amp;C on the 6th or 12th October
7/9/23 - Rich advises that the finance for this site is now via the Corporate budget, so he will raise a new line on the PO tracker.  We just need to ensure that we don't bill against the original PO.  Advised Accounts
25/05/23 - Build instruction received. Instruction to proceed issued to Nick 
23/05/23 - CS approved by Tina 
19/5/23 - Tsvetelina confirms that the design is now approved and requests that the quote for the enablement works is provided
18/5/23 - Tsvetelina confirms that it is likely that once the design is approved, the install will progress quickly.
16/05/23 - V3 has been issued for review to VMO2 
11/5/23 - Tsvetelina advises that the latest revision has been rejected.
25/04/23 - V2 design uploaded to shared area and TK emailed 
20/4/23 - Tsvetelina advises that the design has been rejected, she will forward on the email.  Email received and passed onto the Design Team
3/4/23 - Design issued
23/3/23 - MSV completed
20-03-2023: BT pack amended and issued as requested. 
16/3/23 - Instruction to progress issued to Wayne today.  Design is on the portal
</t>
  </si>
  <si>
    <t>Jones Lang Lasalle</t>
  </si>
  <si>
    <t>Adoption of Vilicom design.  Design adoption fee included within submitted build costs.  These have been approved by McCreadie's</t>
  </si>
  <si>
    <t>25921 (Old CSR 85079)</t>
  </si>
  <si>
    <t>RFU Penny Hill Park, Bagshot</t>
  </si>
  <si>
    <t>London Road , Bagshot, Surrey, GU19 5EU</t>
  </si>
  <si>
    <t>Stuart Wright StuartWright@RFU.com</t>
  </si>
  <si>
    <t xml:space="preserve">07/10/24 - Reg5 timing out tomorrow, RCL advised LPA have confirmed it is permitted development.
10/09/24 - RCL submitted Reg5, Emma updated.
09/09/24 - Emmas requested Reg5 sumitted 06/09, RCL instructed 09/09.
31/07/24 - CS approved by Justin and Tina.
10/07/24 - DA received from RCL.
04/07 - Drawings  sent to RCL to progress DA - asked Emma for design amendment fee to cover extra design work.
04/07 - V1 design followig rejections issued to Emma for review.
26/06/24 - Emma has advised design is rejected &amp; new CSR created for site. With James/Michael for amendments.
26/06/24 - RCL have asked for drawings to help with DA - with Michael.
24/05/24 - DA request sent to RCL, PO with Martin to raise.
21/05/24 - Emma requested DA
21/05/24 - PO sent to Owen to order antennas.
 20/06/24 - Emma confirmed to provide quote so can order antennas.
18/06/24 - Advised Emma - Antennas being disconinued at end of June, costs sent if they want to order or option to re-design and new calcs for new antenna.
18/06/24 - Updated DDR, DRF and TED issued to Emma following structural survey.
01/09/23 - Michael has chased site contact for an update 
17/7/23 - Michael chases Steven for an update on the exclusion zone details so that we can complete the design
7/7/23 - Michael requests exclusion zone details from Steven Calf at VMO2
30/6/23 - Moataz confirms to progress with a second sector for the hotel
29/6/23 - Michael issues Moataz with updated test transmissions to allow for 2 sectors with no attenuation for the hotel antenna
26/6/23 - Coverage testing report issued to Emma showing that coverage to the hotel is very limited and requesting confirmation whether we should design for a single sector or the second sector as per the latest request
22/6/23 - Wayne requests the SCD from Emma.  Moataz responds providing the detail required.
05/06/23 - Emma confirmed that the CW testing to be completed during temp system tidy to save on costs of extra cherry picker 
01/06/23 - Design instruction received </t>
  </si>
  <si>
    <t xml:space="preserve">Tottenham FC </t>
  </si>
  <si>
    <t>LinkedIn</t>
  </si>
  <si>
    <t xml:space="preserve">12/10/23 - Still waiting for SCD
21/09/23 - waiting for SCD before instruction issued </t>
  </si>
  <si>
    <t xml:space="preserve">AO Arena Manchester </t>
  </si>
  <si>
    <t>Victoria Station, Manchester, M3 1AR</t>
  </si>
  <si>
    <t xml:space="preserve">27/9/24 - CS issued to Tina
19/9/24 - Rebecca confirms that the design is approved and requests that the CS is prepared.  Wayne requests Harry to prepare the CS, however Dom says that due to macro work levels, this can't be done within SLA so could it be completed wihtin SC and then reviewed by Dom/Harry.
27/08/24 - PO requested for design change, James advised aiming for design to be ready 30/08 to be issued.
26/08/24 - Sent to James for design change.
23/08 - Rebecca Peters discussed with Tim, happy with information we have now for design change.
20/08/24 - New SCD supplied with request for design amendment.
16/08/24 - Rebecca Peters (VMO2), advised MER design not reviewed yet but there are significant changes to kit and scope.
24/07/24 - EDR issued to VMO2 for approval
04/07 - MER design survey 15/07.
01/07 - Access proposed for 15/07, Sherif confirming with site.
20/06 - Wayne still waiting for Sherif to confirm access - chasing again.
06/06 - Wayne trying to get access via Sherif but he is off until end of June. Wayne trying his OOO contacts.
Richard suggested Rami as a contact,Wayne had cc'd Rami on it as well as a contact called Mark.
4/1/24 - Ramy comes back stating that the DAS hasn't been commenced yet
04/01/24 - Chased customer again 
11/12/23 - Emailed site contacted and requested that they provide suitable dates for access 
08/12/23 - EDR instruction issued to James, EDR quote issued to VMO2 
31/8/23 - On the weekly call, Tsvetelina advised the SCD is being generated and will be issued in due course
31/8/23 - BT survey pack and site survey request issued.  Revised BT pack issued following Sandra's request for minor changes.
29/8/23 - Tsvetelina provides the site contact details
22/08/23 - Chased TS for site contact details so that BT pack can be issued 
18/08/23 - Instruction to create and issue a BT pack </t>
  </si>
  <si>
    <t xml:space="preserve">O2 Academy Victoria Warehouse Manchester </t>
  </si>
  <si>
    <t xml:space="preserve">09/04/24 - Justin approved CS.
08/04/24 - Wayne issued updated CS to Tina for approval.
25/03/24 - Emma confirmed V3 design approved and requested CS, with Dom/Harry, SLA 28/03.
18/03/24 - Updated V3 DDR DRF issued to Emma.
12/03/24 - Request from Emma for minor design amendment - change of vendor from Nokia to E// DOT - due 15/03.
1/2/24 - CS approved by Tina and then Justin
30/01/24 - CS Issued to Tina 
24/1/24 BT Pack sent out with CF03 
23/1/24 - Emma confirms that the V2 is approved and she requests that the CS is produced and BT order placed.  CS request issued to Harry, James asked to get the BT pack produced, Amanda asked to issue the BT instruction once the BT pack is available.
16/1/24 - V2 issued to Emma
08/01/24 - Design rejected, in review by design team 
3/1/24 - Instruction issued to Andy Deamer.  SLA is the 16th Jan
2/1/24 - Instruction to progress a Development Assessment received from Emma.  
21/12/23 - DDR has been issued 
01/12/23 - Coverage report issued 
17/11/23 - Seperate PO`s for Coverage test and DDR raised on FT
16/11/23 - Instruction for DDR and coverage survey. Instruction issued to design team </t>
  </si>
  <si>
    <t>O2 Academy Bournemouth</t>
  </si>
  <si>
    <t>570 Christchurch Road, Boscombe, Bournemouth, Dorset, BH1 4BH</t>
  </si>
  <si>
    <t>Amber.Mansfield@virginmedia.co.uk</t>
  </si>
  <si>
    <t xml:space="preserve">13/02/24 - Emma said spoke to Justin, still with local authority.
15/12/23 - Replied to Justin with answers to his questions 
13/12/23 - Justin had some questions from the local council 
20/09/23 - Design approved, CS requested, design issued to venue for review and confirmation it does not touch the fabric of the building. 
12/09/23 - V2 design issued for review 
6/9/23 - Planning/LB review received from Andy D and issued to Emma
01/09/23 - RCL have provided a quote for £300 turnaround is 1 week to complete. Devlopment assessment planning 
29/8/23 - Emma asks that a development assessment for planning / LB consent is progressed
25/08/23 - Design issued to Emma
22/08/23 - Moataz confirmed that VMO2 would complete the touch safe inform for 5G. Info passed to design team 
1/8/23 - Spoke with Justin at VMO2 as his name was mentioned in the response back from the venue.  He emails the relevant group saying to work with us over the survey etc.  Requested floor plans and potential survey dates for w/c 7/8 to the venue team
28/7/23 - Emailed Amber and Martyn to see whether now that Russell is back from leave, whether we can start looking at getting a date arranged for the MSV.
14/7/23 - Requested access and floor plans with Amber.  She had a question over what we needed to be done and I responded back.
13/07/23 - Design and test instruction received, instruction 15:23, SLA 27/07/23. Instruction sent to James. I have asked Sydney if she can download the existing design document from Omnix, James CC`d on mail. Quote not completed as need to confirm the SQ FT of the building to ensure quote correct before issuing. </t>
  </si>
  <si>
    <t>O2 Academy City Hall Newcastle</t>
  </si>
  <si>
    <t xml:space="preserve">21/12/23 - Coverge report has been issued 
13/12/23 - Design summary issued to Emma 
24/11/23 - Survey booked for 08/12/23
17/11/23 - Seperate PO`s for Coverage test and DDR raised on FT
16/11/23 - Instruction for DDR and coverage survey. Instruction issued to design team </t>
  </si>
  <si>
    <t xml:space="preserve">Villa Park Doug Ellis Stand </t>
  </si>
  <si>
    <t>09/05/24 - V3 EDR and DRF issued to Richard.
14/3/24 - Rich confirmed CS approved, instruciton to request PO and progress the enablement - passed to build.
01/03/24 - Richard confirmed minor amendments  to design accepted.
20/2/24 - Tina approved CS.
15/2/24 - Hary issued CS to Tina.
14/02/24 - V2 EDR &amp; DFR issued to Tsvetelina and Rich Taylor. 
16/01/24 - Design approved and CS requested 
18/12/23 - MER design issued
13/12/23 - MSV completed
07/12/23 - Access for survey booked 13/12/23
28/11/23 - Instruction recived, costs added to the FT
11/5/23 - Rich advises that the site should be ready for Q1 2024 with us likely to be instruction at the end of Q3 2023
21/4/23 - Rich T confirms that he is happy with our assumptions
17/4/23 - Tina confirms approval of the CS
11/04/2023 - Contract sum issued to Tina by Dom 
11/4/23 - Wayne issues confirmation of acceptance and advises that the CS are being generated and will be issued to Tina
5/4/23 - James confirms that he is happy with the designs
30/3/23 - Instruction received to review an existing design and provide a CS</t>
  </si>
  <si>
    <t xml:space="preserve">O2 Academy Ritz Manchester </t>
  </si>
  <si>
    <t>Melissa@o2ritzmanchester.co.uk
07828 585 849 / 0161 552 6377</t>
  </si>
  <si>
    <t xml:space="preserve">23/12/24 - Update from David at RCL: The application for listed building consent had been submitted with a high chance of approval. The meeting went well and they were happy with the explanations/submission.
17/12/24 - Updated CS issued to VMO2 for approval, V4 approved design uploaded to SiteFlo., BT pack &amp; CF903 updated and issued to Sandra.
16/12/24 - V4 design approved.
11/12/24 - V4 design issued to VMO2 for approval - PO requested for design amendment.
10/12/24 - V3 design rejected - VMO2 asked us to add in more information about GPS antenna as Site have been asking more questions to VMO2.
14/11/24 - Emma approved us to progress with design amendments - SLA 19/11.
14/11/24 - Feedback from Planning officer &amp; conservation officer site visit on 13/11 sent to Emma  to request approval to request PO for design amendment and progress design changes. Looks like can progress with listed building consent only not full planning.
07/11/24 - Access confirmed for planning officer and conservation officer to carry out survey on 13/11/24 (planning officers don't do AM appointments so original date of 08/11 was re-arranged).
03/12/24 - V3 design issued to VMO2 &amp; RCL to progress.
14/10/24 - RCL confirmed precon issued today, if it times out with no response after 14 days - planning application will be submitted - Emma updated.
08/10/24 - Drawings issued to RCL to submit planning.
07/10/24 - Gary said they might be able to do drawings without site visit, woudln't have exact measurements, RCL checked with planner and said to try it (as it is only small GPS antenna that won't be seen from street, on roof as behind parapet), Gary progressing, drawings due by 11/10.
25/9/24 - The venue advise that they don't have these drawings
24/9/24 - Chased Nik again, they come back to confirm that they are trying to source them as there aren't local copies on site.
17/9/24 - Chased Nik at the site for the floor plans of the roof and elevation drawing.
16/9/24 - ICNIRP cert issued to RCL
09/04/24 - Justin/Tina approve CS.
08/04/24 - Updated CS issued to Tina for approval.
25/03/24 - Emma confirmed V2 DRF approved and requested CS - with Dom/Harry for CS SLA 28/03.
18/03/24 - Updated DDR DRF issued to Emma.
12/03/24 - Request from Emma for minor design amendment - change of vendor from Nokia to E// DOT - due 15/03.
13/02/24 - Emma advised waiting on BT survey.
22/1/24 - Tina confirms approval of the CS
18/1/24 - DA issued to Emma.  Recommendation is that Full Planning and LBC is submitted
18/1/24 - CS issued to Tina
15/1/24 - Dhanaraj's report issued to Andy D for this review/comment
12/1/24 - BT instruction issued
08/01/24 - Design approved and CS requested 
5/1/24 - Andy D comes back with an outline DA but asks for information on where we might be installed onto historic structure. 
3/1/24 - Instruction issued to Andy Deamer.  SLA is the 16th Jan
2/1/24 - Instruction to progress a Development Assessment received from Emma.  
20/12/23 - Design issued to Emma
01/12/23 - Coverage report issued 
17/11/23 - Seperate PO`s for Coverage test and DDR raised on FT
16/11/23 - Instruction for DDR and coverage survey. Instruction issued to design team </t>
  </si>
  <si>
    <t>Northumbrian Water</t>
  </si>
  <si>
    <t>Horsley Water treatment Works, Phase 2 Water Lane, Horsley, Newcastle Upon Tyne, Northumberland, NE15 0PA</t>
  </si>
  <si>
    <t>alex.anderson@nwl.co.uk - 07519 117484</t>
  </si>
  <si>
    <t xml:space="preserve">12/10/23 - Build instruction received 
23/6/23 - Emma advises that the customer is in re-sign discussions at the moment
24/05/23 - CS approved by Tina 
22/5/23 - Tina provides her feedback
19/5/23 - Harry issues the design to Tina
17/5/23 - Tina responds back requesting the design document is issued to her
16/05/23 - Contract sum has been issued. 
12/5/23 - Harry issues the CS to Tina
11/5/23 - BT design pack issued to Emma
9/5/23 - Emma confirms that the design is now approved and requests the contract sum and BT design pack to be issued
28/04/23 - V2 design issued for review 
20/4/23 - Design rejected, passed over to James &amp; Michael to review and action
11/4/23 - Design issued
30/3/23 - MSV completed
20/03/2023; Contact details for the customer do not work. I have  gone back to Emma and asked for an alternative contact to arrange survey </t>
  </si>
  <si>
    <t>41187 &amp; 65598</t>
  </si>
  <si>
    <t>British Gypsum (Loughborough)</t>
  </si>
  <si>
    <t>07747 446 416, jake.richardson@saint-gobain.com</t>
  </si>
  <si>
    <t xml:space="preserve">18/9/24 - Emma advises that the site is in for Declaration, and it is likely to be approved by the end of this week, so we should expect so see a build instruction next week.
17/07 - Harry issued CS to Tina for approval
09/07/24 - V4 design updated.
04/07/24 - V4 design approved with comments - with James for changes in comments and with Harry for CS update, due 09/07.
27/06/24 - V4 design issued following structural survey.
29/05/24 - Structural survey with DR/NP and truck mounted MEWP arranged for 04/06.
20/05/24 - BC asked GUS for quote for truck mounted MEWP with driver for structural survey - Gary provided locations. Timescales to be sent to Emma once known.
16/05/24 - Emma asked for timescales for structural survey, with Gary to confirm.
27/03/24 - Emma asked if CS still stands, Tim confirmed it does.
20/03/24 - James's comments sent back to Emma/Moataz to review - call being set up for Monday 25/03 to discuss (41187)
19/03/24 - Emma advised the customer would like to include the factory area and has asked if we have enough informaiton to update the design ithout a site visit - asked Emma for a site plan with the area highlighted.
12/09/23 - V3 design issued 
23/08/23 - V2 design has been issued to Emma for review. 
7/8/23 - Design for 41187 issued to Emma
14/7/23 - Emma will chase Steven Calf up on the exclusion zone information
12/07/23 - Emma advised that we are waiting for exclusion zone information before we can issue the design 
21/6/23 - Moataz advises 'Let us proceed with a micro solution for this site.  Please check with the customer if there is an existing fibre that can be utilized to extend the micro solution to the transport building, otherwise proceed with the repeater as discussed (the donor antenna orientation will need to be optimized during the commissioning to get the best donor signal).'
13/06/23 - 65598 Design has been issued for review 
12/06/23 - Emailed Emma asking for her to advise on how she would like us to proceed. 
6/6/23 - MSV completed
31/05/23 - Design visit booked 06/06/23
23/05/23 - Design request received AM. Instruction sent to design manager, waiting for survey date </t>
  </si>
  <si>
    <t>Cardiff Airport</t>
  </si>
  <si>
    <t>20/4/23 - On the weekly call, Rich advises that he wants us to work on this site.  The airport are doing construction works and need some of the VMO2 infrastructure moved etc.  Rich will provide the design and contact details and wants us to speak with the airport and come up with a quote to sort the requirements on site</t>
  </si>
  <si>
    <t>BAI TFL BSH00</t>
  </si>
  <si>
    <t>12/10/23 - we are attending site to assist BT with Mini Molex install. site access agreed for 13/10/23
20/06/23- Names attending confirmed to Kamran 
15/6/23 - MSV pencilled in for the 11th July</t>
  </si>
  <si>
    <t>Sky Leeds</t>
  </si>
  <si>
    <t>Harry.bond@sky.com</t>
  </si>
  <si>
    <t>12/06/24 - Access has been requested via Harry bond to compleet the EDR survey on the 19th June. Richard has asked that the P&amp;A is completed before the months end along side the EDR. Harry has been asked to create aa rough contract sum so that we have some kind of PO cover which will be amended at FA
18/1/24 - Cellnex design is imminant
12/09/23 - BT survey pack created and issued 
7/9/23 - Build will be 3 phases, but nothing has been indicated on dates.  At the moment VMO2 only have details of the MER location so only the BT pack can be progressed.  They will instruct soon.
31/8/23 - On the call Tvsetelina advised that she would provide the instruction to progress the BT pack</t>
  </si>
  <si>
    <t>BSH1</t>
  </si>
  <si>
    <t>27/2/24 - P&amp;A quote issued to Tsvetelina including cost for collection of 6 rectifiers from Solihull.
1/2/24 - Updated BT pack issued to Sandra
31/1/24 - BT pack uploaded onto the portal and advised to Tsvetelina and Sandra. Sandra asks that the pack is updated wih the new CSR
30/1/24 - Nick attends sites and completes a survey for the new BT equipment position
24/1/24 - Tsvetelina calls Wayne to ask if we can survey the site for an additional DC rail and BT install in the same rack as where the current PSU and BT kit is installed.  Wayne confirms that Nick can attend on the 30th Jan</t>
  </si>
  <si>
    <t xml:space="preserve">Core Activations, Knowsley </t>
  </si>
  <si>
    <t>Room 7 Turner Building, Kittling Road, Knowsley Business Park, Knowsley, Merseyside, L34 9JA</t>
  </si>
  <si>
    <t>07985 806490  mark.isaac@virginmediao2.co.uk</t>
  </si>
  <si>
    <t>13/03/2024</t>
  </si>
  <si>
    <t>£8867.23</t>
  </si>
  <si>
    <t>20/03/2024</t>
  </si>
  <si>
    <t>16/05/24 - Instruction received from Justin to progress build. Handed over to Wayne.
7/5/24 - Andy @ RCL advises that the REG5 has timed out therefore planning is in place.  Emma advised.
05/04/24 - Reg5 notification submitted.
02/04/24 - Asked Martin to raise PO for RCL, RCL instructed on Reg5 submission.
28/3/24 - DA issued to Emma, recommendation is that a Reg5 is issued for the donor antenna. Emma asked for Reg5 to be submitted, SLA 08/04.
25/03/24 - Justin and Tina approve CS, DA to be issued by 28/03.
20/03/24 - Emma confirmed CS approved, DA to be issued by 28/03.
19/03/24 - Contract sum issued to Emma for review. 
18/03/24 - TED form issued uploaded/issued to Emma.
18/03/24 - PO sent to RCL for DA, await confirmation from RCL that they can progress/don't need any further information for the DA.
14/03/24 - PO requested for DA from Martin for RCL, RCL instructed on DA.
13/03/24 - Emma asked for DA as they are unable to confirm what the existing antennas are which are currently installed on the roof. DA required.
06/03/24 - Emma asked question about existing antenna located on roof - what the other antennas are and how many are there - Replies from Matthew sent to Emma same day.
27/02/24: DDR and DRF issued to Emma.
21/2/24: Survey complete - James asked Emma if DTV room adjacent to room 7 is required, Emma confirmed Room 7 only.
14/2/24: Access confirmed for 21/02 for Matthew to survey.
13/2/24: Carlos sent cell map &amp; macro info over.
12/2/24: Chased VMO2 for cell map &amp; macro info.
9/2/24: Customer confirmed survey date of 21/2 - waiting on cell map and macro information from Carlos VMO2.
7/2/24: Customer contacted
7/2/24: Instruction received from Emma.</t>
  </si>
  <si>
    <t>British Gypsum</t>
  </si>
  <si>
    <t>13/02/24: Emma mentioned this as a new site due to come over. Asked Sydney to look on Omnix to download supporting files/photos/floor plans.</t>
  </si>
  <si>
    <t>Together Financial Services Ltd, Cheadle</t>
  </si>
  <si>
    <t>Lake View, Lakeside, Cheadle, Cheshire, SK8 3GW</t>
  </si>
  <si>
    <t>Steven Archer   07808203698 / 01613331966 ext 1665  steven.archer@togethermoney.com</t>
  </si>
  <si>
    <t>13/3/2024</t>
  </si>
  <si>
    <t>18/03/2024</t>
  </si>
  <si>
    <t>23/04/24</t>
  </si>
  <si>
    <t>07/05/24 - Justin &amp; Tina approved CS.
30/04/24 - Updated CS issued to Tina for approval.
25/04/24 - Amendments made, design uploaded to Sharepoint and Omnix. Still with Harry for CS - due 26/04.
23/04/24 - Design approved with comments - with James for chnges then upload to Omnix. With Harry for CS, due 26/04.
16/04/24 - V2 design issued to Emma for approval.
09/04/24 - Awaiting updated SCD from VMO2, with Carlos. PO request for mnor design amendment added to VMO2 tracker.
04/04/24 - V1 design rejected, amendments required - with Michael. 
26/03/24 - DDR, DRF and TED issued to Emma. BT pack issued to access surveys.
20/03/24 - Emma confirmed to proceed with detiled design report as originally requested - customer aware of nearby macro and still wants to progres as coverage is an issue in key areas of the building.
18/03/24 - Matthew replied to Moataz, design on hold until Moataz responds.
15/03/24 - Matthew asked Moataz questions about requirements following findings at the survey - Moataz replied - with Matthew for response.
08/03/24 - Access confirmed for Matthew to survey 13/03.
07/03/24 - Called customer about access for 12/03 survey - still waiting for approvals, but is chasing it up.
06/03/24 - RAMS sent to customer for access approval for survey 12/03
29/2/24 - Emma approved PO for Large Indoor Site, SLA 25/03 for design.
29/2/24 - Customer advised can't do 06/03, proposed 12/03.
28/2/24 - 06/03 proposed as survey date for customer.
27/2/24 - Instruction received from Emma.</t>
  </si>
  <si>
    <t>Ilona Rose House</t>
  </si>
  <si>
    <t>Ilona Rose House, Manette Street, London, W1D 4AL</t>
  </si>
  <si>
    <t>stuart Ryan – Delivery Manager E: sryan@wirelessinfrastructure.co.uk T: +44 (0) 7485 306 736</t>
  </si>
  <si>
    <t>17/04 /24 - Tsvetelina confirmed V2 design approved and instructed enablement works - passed to build.
16/04 - CS issued to Tsvetelina, Kam approved.
11/04/24 - Tsvetelina asked for CS to be put together while design is being reviewed, with Harry - SLA 16/04.
09/04/24 - Updated design V2 issued to Tsvetelina for review.
03/04/24 - Design rejected - with James for amendments, SLA 08/04
20/03/24 - EDR and DRF issued to VMO2
14/03/24 - Progressing without updated WIG L23 design as Tsvetelina said have been waiting a long time and unlikely to get them, James aware and will add comment in EDR (aim to issue Tuesday 19/03, internal FC)
13/03/24 - Asked Tsvetelina for L2300 WIG design.
11/03/24 - Access confirmed for Michael 12/03 to re-survey as survey 08/03 was of LL's comms room not mobile boosting room. Tsvetelina approved PO cost for £323.40.
11/03/24 - Questions about comms room space and requirement for updated WIG design from Michael following survey, to Tsvetelina.
05/03/24 - Access confirmed for survey 08/03, PO requested.
05/03/24 - Instruction received from Tsvetelina for MER design.</t>
  </si>
  <si>
    <t>Brake Bros, Sondes Road Corby</t>
  </si>
  <si>
    <t>Fresh Direct, Sondes Rd, Corby, Northamptonshire, NN17 5XP</t>
  </si>
  <si>
    <t>Brendon Chance     07595283308/01536207225    Brendon.Chance@sysco.com</t>
  </si>
  <si>
    <t>14/03/2024</t>
  </si>
  <si>
    <t>03/06/24 - James ompleted amendments - issued to Emma. CS requested from Harry, BT pack requested from james.
30/05/24 - V2 design approved with comments - Emma requested CS and BT pack for survey.
22/04/24 - Tina &amp; Justin approved CS.
16/04/24 - Harry issued CS to Tina for approval.
16/04/24 - BT survey pack/request issued.
16/04/24 - Emma confirmed ATOL now complete, requested CF903 and BT design to be sent for BT survey - sent to Access Surveys same day.
08/04/24 - Emma confirmed V1 design approved with comment about heat dissipation, with Harry for CS, SLA 10/04.
28/3/24 - Design issued to Emma
20/03/24 - James provided summary of survey to Moataz.
14/03/24 - Matthew asked Moataz if 4G solution suitable as customer doesn't want warehouse coverage, Moataz agreed, Emma confirmed with customer and agreed - progress 4G only solution - mistakenly asked instead of Tamworth, but required for both.
11/03/24 - Access confirmed for Luke to survey on 14/03.
07/03/24 - Instruction received from Emma - passed to James, await survey date.</t>
  </si>
  <si>
    <t>Brake Bros, Tamworth</t>
  </si>
  <si>
    <t>Ventura Park Road, Ventura Retail Park, Tamworth, Staffordshire, B78 3JH</t>
  </si>
  <si>
    <t>Tom.fraser@sysco.com     Tom Fraser    07733013633</t>
  </si>
  <si>
    <t>11/06/24 - Tina &amp; Justin approved costs for both options, waiting for confirmation on which the customer would like to go for.
07/06/24 - Harry issued CS to Tina.
04/06/24 - BT survey pack issued.
03/06/24 - James made changes, issued to Emma. CS requested from Harry, bt pack requested from James.
24/05/24 - V2 design approved with comments, Emma requested CS and BT pack for survey.
23/05/24 - V2 DDR, DRF and TED issued with 2 x options. CS with Hrry in prep for when approval received.
17/05/24 - Emma asked for 2 options of design, separate one to include warehouse and 2 x CS.
09/04/24 - With Moataz after James's response.
08/04/24 - Emma advised design rejected - comments back to Emma asking how they would like us to proceed, Moataz asked for quick prediction plot showing level of coverage into the warehouse office from closest possible location outside - with James.
28/3/24 - Design issued to Emma
20/03/24 - Emma confirmed customer happy with 4G only solution (pRRH solution). Moataz said to use E// DOT L18 +L21 only. Also confirmed to use max 100m CAT cable length for all deployments.
14/03/24 - Matthew asked Moataz if 4G solution suitable as customer doesn't want warehouse coverage - await confirmation.
08/03/24 - Access confirmed for Matthew to survey 12/03.
07/03/24 - Instruction received from Emma - passed to James, await survey date.</t>
  </si>
  <si>
    <t>Brake Bros, Deeside</t>
  </si>
  <si>
    <t>Beech House, Sixth Avenue, Deeside Industrial Estate, Deeside, Flintshire, CH5 2LB</t>
  </si>
  <si>
    <t>Amy.hollins@sysco.com    Amy Hollins    07484 040713</t>
  </si>
  <si>
    <t>16/04/24 - Emma confirmed ATOL complete, BT form and CF903 issued to Access Surveys for BT survey &amp; CS issued to Emma for approval as under £10k.
08/04/24 - Emma confirmed V1 design approved with comment about heat dissipation, with Harry for CS, SLA 10/04.
28/3/24 - Design issued to Emma
20/3/24 - MSV completed
11/03/24 - Access confirmed for Dhanaraj 20/03.
07/03/24 - Instruction received from Emma - passed to James, await survey date.</t>
  </si>
  <si>
    <t>Metropolitan Police, Plaistow</t>
  </si>
  <si>
    <t>Plaistow Police Station, Plaistow, London E13 8HJ</t>
  </si>
  <si>
    <r>
      <rPr>
        <u/>
        <sz val="11"/>
        <color rgb="FF0563C1"/>
        <rFont val="Calibri"/>
        <family val="2"/>
        <scheme val="minor"/>
      </rPr>
      <t xml:space="preserve">Tony Toyne    07733311680    Anthony.Toyne@met.police.uk
</t>
    </r>
    <r>
      <rPr>
        <sz val="11"/>
        <color rgb="FF000000"/>
        <rFont val="Calibri"/>
        <family val="2"/>
        <scheme val="minor"/>
      </rPr>
      <t>SC required (if SC supplied but another force, escort will be required for access also).</t>
    </r>
  </si>
  <si>
    <t>16/04/2024</t>
  </si>
  <si>
    <t>24/04/2024</t>
  </si>
  <si>
    <t>21/05/24 - Emma said site want to progress with design without providing info we need, which will mean re-design required. Michael proposed might be another option for repeater as signal on upper floors is ok, sent to Emma to advise before we progress.
09/05/24 - Beckie spoke to Tony Toyne, new contacts to speak to for outstanding information: Matt.Simmons@met.police.uk &amp; Pankaj.Dave@met.police.uk. Pankaj Dave advised they need to review survey info before will supply info we need and the VMO2 service manager will be in touch with next steps. Passed to Emma, on hold until hear back from VMO2 or site.
29/04/24 - Emma confirmed happy for this to be on hold until we get info we require to progress design (MER location confirmation, BT fibre location, asbestos register).
18/04/24 - Access confirmed for survey 24/04.
16/04/24 - Instruction received from Emma - 24/04 proposed to the customer for Michel to survey - await confirmation. PO requested.</t>
  </si>
  <si>
    <t xml:space="preserve">DSV Road Ltd, Purfleet </t>
  </si>
  <si>
    <t>Stonehouse Lane,  Purfleet, Essex, RM19 1NX</t>
  </si>
  <si>
    <t>michael.robert.westwick@dsv.com</t>
  </si>
  <si>
    <t>£15,596.51.</t>
  </si>
  <si>
    <t>17/06/24 - CS approved by Justin &amp; Tina.
11/06/24 - CS requested from Harry - due 12/06.
10/06/24 - Emma conired V1 design approved with comments for amendment before CF903 and BT survey. Passed to James.
22/5/24 - Emma confirmed to proceed with increased scope and include warehouse offices. With James and Dhanaraj to design.
20/5/24 - Site contact (Daniel Napper), asked for scope to be increased to include warehouse offices during survey. Asked Emma if we should proceed with this.
10/5/24 - Customer contacted to see whether access can be provided for Dhanaraj on the 15th May
10/5/24 - Instruction received</t>
  </si>
  <si>
    <t>British Gypsum, Barrow upon Soar</t>
  </si>
  <si>
    <t>British Gypsum, Pudy Lane, Barrow-upon-Soar, Loughborough, Leicestershire, LE12 8GB</t>
  </si>
  <si>
    <r>
      <rPr>
        <sz val="11"/>
        <color rgb="FF000000"/>
        <rFont val="Calibri"/>
        <family val="2"/>
        <scheme val="minor"/>
      </rPr>
      <t xml:space="preserve">Nicholas Eastaugh
Warehouse Performance Manager  
Tel: +44(0) 1509 817299 • Mobile: +44(0) 7860 858123
Email: </t>
    </r>
    <r>
      <rPr>
        <u/>
        <sz val="11"/>
        <color rgb="FF0563C1"/>
        <rFont val="Calibri"/>
        <family val="2"/>
        <scheme val="minor"/>
      </rPr>
      <t xml:space="preserve">nicholas.eastaugh@saint-gobain.com  
</t>
    </r>
    <r>
      <rPr>
        <sz val="11"/>
        <color rgb="FF000000"/>
        <rFont val="Calibri"/>
        <family val="2"/>
        <scheme val="minor"/>
      </rPr>
      <t xml:space="preserve">Vinod Natarajan
Industrial IT Specialist (DIG – Infrastructure &amp; Platforms)
SAINT-GOBAIN INTERIOR SOLUTIONS 
Barrow Works • Barrow upon Soar • Loughborough  
Leicestershire • LE12 8GB • England 
Mobile: +44 7714165814  
</t>
    </r>
    <r>
      <rPr>
        <u/>
        <sz val="11"/>
        <color rgb="FF0563C1"/>
        <rFont val="Calibri"/>
        <family val="2"/>
        <scheme val="minor"/>
      </rPr>
      <t xml:space="preserve">Email: vinod.natarajan@saint-gobain.com
</t>
    </r>
  </si>
  <si>
    <t>Network Rail, Apex Plaza Reading</t>
  </si>
  <si>
    <t>Ground Floor "C" Wing, Apex Plaza, Forbury Road, Reading, RG1 1AX</t>
  </si>
  <si>
    <t>gordon.mckenna@networkrail.co.uk    Mobile: 07749 586 166</t>
  </si>
  <si>
    <t>13/12/24 - Build instruction received from Justin at VMO2 - passed over to build.
31/08/24 - DDR issued to Emma for approval.
15/07/24 - Access requested for Michael to survey 19/07 - await confirmation.
12/07/24 - Instruction received from Emma</t>
  </si>
  <si>
    <t>JJ Mac (Shared Access BTS Hotel)</t>
  </si>
  <si>
    <t>29/08 - Wayne to get MER enabling date for Richard asap. 13/09 planned for integration VMO2 side.
22/08 - Richard instructed MER enabling. 
18/07/24 - V2 issued for approval.
17/07/24 - V1 rejected - with James/Michael for changes.
02/07 - Design issued to Richard for review
25/06/24 - Michael surveyed.
17/06/24 - Instruction for MER Enablement design
13/06: Existing site, new instruction to come across in next few days - has 2 sectors (National Gallery and 1 Soho place), adding upgrade for new DAS for JJ Mac, add 2 radio sectors, adding L18 across whole site.</t>
  </si>
  <si>
    <t>Xscape Yorkshire</t>
  </si>
  <si>
    <t>Colorado Way, Castleford, WF10 4TA_x000D_</t>
  </si>
  <si>
    <t>Access via OCCAMS (WIG)</t>
  </si>
  <si>
    <t>21/10/24 - Richard approved CS, PO requested on tracker.
17/10/24 - CS issued to Rebecca/Richard/Kam (under £10k)
15/10/24 - V2 design approved - CS requested, due 17/10 - with james/Wayne to prepare.
08/10/24 - V2 design issued to Rebecca/Richard - requested to add PO for design amendment
30/09/24 - V1 design rejected with James to amend.
16/9/24 - Design issued to Rich
6/9/24 - Survey completed
29/08/4 - Access requested for Dhanaraj to survey 06/09 - await confirmation. PO requested from VMO2. 
27/08/24 - Instruction for MER design received from Richard, passed to James &amp; team for survey date.</t>
  </si>
  <si>
    <t>Network Rail, Clarbeston Road</t>
  </si>
  <si>
    <t>Clarbeston Road, Haverfordwest, SA63 4UH</t>
  </si>
  <si>
    <t>Richard Cundy     07771 672688      richard.cundy2@networkrail.co.uk</t>
  </si>
  <si>
    <t>15/01/25 - Emma approved us invoicing 40% of design fee for our time spent on the site £485.10, added to Jan 25 P&amp;L.
14/01/25 - Emma confirmed site closed as no longer progressing - requested to invoice 40% of design fee from Emma, waiting for confirmation/approval.
29/10/24 - Chased Gene for an update.  Spoke with Gene who said the latest that he has seen from Richard Cundy is that the he thinks that VMO2 can offer a multi-operator SIM which he thinks could solve his issue, however this seems to be a guess rather than an absolute and there is no indication whether Richard is/has contacted VMO2 about this.  He also states that it is unlikely that VMO2 will be able to share the cabin/tower at the GSM-R site.  From what Gene is aware, the only site where an operator has shared a site/tower is the VMO2 site at Wadhurst.  Advised this to VMO2
08/10/24 - Tim chased Gene at NR, Gene replied to said it's being discussed but no resolution yet he will chase.
20/09/24 - Tim reached out to Gene Morris at Netwrk Rail for support/help to proceed, Gene happy to help, he is discussing internally over the GSM-R mast and either he or Richard will come back to us with info when known.
18/09/24 - Tim chased Richard Cundy as no reply, he replied to advise it isn't straightforward, is asking internally.
12/09/24 - Beckie contacted Richard Cundy to request process to attending site fr survey, proposing VMO2 antennas on GSM-R mast, whether the nearby building could be used as MER.
10/09/24 - Emma said to progress speaking with SP about possibility of carrying out survey.
09/09/24 - Update sent to Emma/Martin to advise 3 x options - GSM mast SP identified, 2 x new masts for dedicated solution on 3rd party land or 2 dedicated masts on 3rd paty land for repeater solution. Martin confirmed preference to use GSM mast as proposing anything on 3rd party land is not an option.
Beckie contacted Richard Cundy from Network Rail to ask initial questions about whether GSM-R mast in area, land ownership etc. SP responded to confirm GSM-R mast and Network Rail owned areas.
30/08/24 - Carlos sent over cell info.
29/08/24 - Update sent to Emma to advise not simple site and to request macro site plans and cell info. Martin Riley responded to ask us to contact the Network Rail SP and asked Carols to supply cell info.
29/08/24 - Instruction received from Emma for design survey, Michael reviewed initially, not straightforward, asked VMO2 for cell information. Tim suggested internal call 02/09 to discuss as complicated. Likely call needed with SP before survey.</t>
  </si>
  <si>
    <t>Blackwall Tunnel</t>
  </si>
  <si>
    <t xml:space="preserve">simon.haigh@cubic.com
Neil.Ashford@cubic.com
Cc:
Neil.White@tfl.gov.uk
shinarbartley@tfl.gov.uk
</t>
  </si>
  <si>
    <t>12/12/24 - Requested we invoice 50% of the design survey fee to cover Michael's visit and report as design wasn't needed - waiting for Emma to approve.
24/9/24 - Emma puts the site onto hold
23/9/24 - James and Michael had a call with Moataz to discuss the options.  Moataz will go away and investigate further.
17/9/24 - Report issued to Emma for review internally.  This is not a simple job of just updating software.  VMO2 will need to review and advise what they would like us to progress with.  She advises that she has issued it to Moataz for his review.
12/9/24 - MSV completed
29/08/24 - Access requested for 12/09 (they need 7 days notice), to try to retune repeater and if unable to, carry out survey to replace.
2/8/24 - Instruction received</t>
  </si>
  <si>
    <t>Glasgow City Council - Meadowburn Care Home</t>
  </si>
  <si>
    <t>188 Leithland Rd, Glasgow, G53 5AQ</t>
  </si>
  <si>
    <t>04/11/24 - Emma closed site as customer confirmed they are no longer proceeding.
05/09/24 - Quote approved, waiting for confirmation from Emma that we can contact the customer to arrange access.
04/09/24 - Quote for coverage survey issued to Emma for approval.
03/09/24 - Discussed on call with Emma - requirements.
02/09/2024 - Emma instructed us to quote for coverage survey.</t>
  </si>
  <si>
    <t>NATS, Fareham</t>
  </si>
  <si>
    <t>4000 Parkway, Whiteley, Fareham, Hampshire PO15 7FL</t>
  </si>
  <si>
    <t>Site Contact: Jack McCarthy 
M: 07770 321950
E: Jack.MCCARTHY@nats.co.uk</t>
  </si>
  <si>
    <t>13/01/25 - Emma confirmed site closed as no longer progressing.
16/10/24 - Tina &amp; Justin approved CS.
15/10/24 - Tina queried CS - explanation sent back.
`14/10/24 - Emma confirmed design approved, option B CS issued - CS to use existing cabling where possible.
10/10/24 - CS for whole design issued to Emma, as requested this be issued with design, James working on option 2 CS.
09/10/24 - DDR/DRF &amp; TED issued to Emma and Polly.
30/09/2 - James surveyed.
24/9/24 - Emma asks if we can get the coverage survey and design completed by the 4th Oct.  Responded back to advise that this was a large site so this was probably too much of a stretch and it will be probably be the week after, but that we would try for the Friday
19/9/24 - Formal instruction received from Emma
17/9/24 - Polly asks for dates when we can attend to complete O2 only coverage trials and a 4G/5G microcell design.  Dates provided 24 &amp; 25th September</t>
  </si>
  <si>
    <t>Mitchells and Butler Sutton Road Walsall</t>
  </si>
  <si>
    <t>255A Sutton Road, Walsall, West Midlands, WS5 3AR</t>
  </si>
  <si>
    <t>Nicola.Tobin@mbplc.com 
Office – 01922 649154  Mobile - 07858271732</t>
  </si>
  <si>
    <t>07/02/25 - Transmission Pack updated to show Virgin Media and issued to Emma.
22/10/24 - CS issued to Emma for approval, Emma approved same day.
21/10/24 - V1 design approved with comments, CS and BT survey requested. CS with James/Wayne to produce, due 24/10/24.
14/10/24 - DDR, DRF and TED issued to Emma for review.
07/10/24 - Survey completed.
25/09/24 - Instruction received from Emma, have 3G Boostbox currently - queries sent back to ask whether it will be 4G Boostbox or DOT solution, and advise likely additional units required for 4G, likely customer installed, the CAT5 cabling would need to be tested if utilising. Emma confirmed 4G Boostbox isn't a solution, waiting for Calos to confirm if it is DOT, then will progress to survey. May be able to progress survey before Calos replies, James to advise.</t>
  </si>
  <si>
    <t>Coffey Geotechnics Ltd Harrogate</t>
  </si>
  <si>
    <t>Gardner House, Hornbeam Park Avenue , HARROGATE,  HG2 8NA</t>
  </si>
  <si>
    <t>lesley.maccormack@coffey.com
07912630675</t>
  </si>
  <si>
    <t>06/11/24 - BT survey and CF903 sent to BT.
05/11/24 - Emma asked for BT pack, assuming use of customer's rack.
04/11/24 - CS issued to Emma for review/approval as under £10k.
31/10/24 - Account team requested to progress assuming there will be space in the rack we identified - progress with CS.
29/10/24 - Emma confirms that it is still with the account team and she will chase
24/10/24 - Customer responds with some queries.  These are based onto Emma who says that she will pass onto the account team.
22/10/24 - Customer contacted
22/10/24 - Emma responded saying that we are OK to speak to the customer
21/10/24 - V1 design approved with comments. CS and BT survey pack requested. CS with James/Wayne, due 24/10/24. Email sent to Emma advising BT can't be produced as customer needs to confirm if the rack can be used and which space within rack. Asked if we should approach the customer or accoun team, await confirmation.
14/10/24 - DDR, DRF and TED issued to Emma for review.
07/10/24 - Michael surveyed, summary sent to Emma -with VMO2 to let us know whether to progress the design as external coverage is poor and it is likely only one location for the DOT. Moataz from VMO2, replied &amp; advised us to progress deisgn.
4/10/24 - Emma requests an update on the MSV.  Confirmed back that this has been arranged for the 7th October
3/10/24 - Customer confirms the OK for the 7th 
2/10/24 - Customer contacted for the MSV on the 7th Oct
25/09/24 - Instruction received from Emma, query sent back to ask whether solution will be 4G Boostbox or DOT - Emma said Boostbox not an option, waiting for Carlos to confirm if it is DOT.</t>
  </si>
  <si>
    <t>VMO2 Office, Glasgow</t>
  </si>
  <si>
    <t>Level 3, Building 4 Maxim Park, Eurocentral, ML1 4WQ</t>
  </si>
  <si>
    <t>Sam  -   Sutharsan.Sriyoganathan@virginmediao2.co.uk</t>
  </si>
  <si>
    <t>27/02/25 - V3 design issued and PO requested on VMO2 tracker.
25/02/25 - Emma asked for design amendment to remove reference to the GPS.
15/01/25 - Emma requested the TX pack to be updated to remove any reference to BT and replace with Virgin Media - updated version issued same day.
07/01/25 - Emma approved CS - £9523.73.
09/12/24 - CS issued to VMO2 for approval.
06/12/24 - V2 design approved, CS requested.
28/11/24 - Design updated with rack location and MER plan received from customer &amp; issued to VMO2. BT pack &amp; CF903 Issued to VMO2.
26/11/24 - MER layout sent from site - with James/Dhanaraj to update plans.
20/11/24 - Conversations still between internal teams to get information.
19/10/24 - Chased &amp; spoke to contact - asking their IT teams.
14/10/24 - BC asked site for confirmation of rack location/MER layout from contact.
27/11/24 - Contact details received, BC spoke to SP - SP needs DBS checks for Michael and Dhanaraj &amp; RAMS - requested from James &amp; team.
26/11/24 - Instruction received from Emma for survey for repeater solution &amp; coverage/donor checks.</t>
  </si>
  <si>
    <t>Mid Yorkshire Hospital NHS Trust, Oakfield Park School Pontefract</t>
  </si>
  <si>
    <t>Oakfield Park School, Barnsley Road, Ackworth, Pontefract, WF7 7DT</t>
  </si>
  <si>
    <r>
      <rPr>
        <sz val="11"/>
        <color rgb="FF000000"/>
        <rFont val="Calibri"/>
        <family val="2"/>
        <scheme val="minor"/>
      </rPr>
      <t>Joaquim DeSouza - 07442639991 or 01977613423 ext 2013. 
His working pattern is Monday to Friday 7am – 10:30am then 2pm - 6pm
His email address is</t>
    </r>
    <r>
      <rPr>
        <u/>
        <sz val="11"/>
        <color rgb="FF0563C1"/>
        <rFont val="Calibri"/>
        <family val="2"/>
        <scheme val="minor"/>
      </rPr>
      <t xml:space="preserve">: Jdesouza@oakfieldpark.wakefield.sch.uk
</t>
    </r>
  </si>
  <si>
    <t>19/03/25 - Customer had questions about build - Wayne responded to Emma.
11/03/25 - RCL confirmed Reg5 timed out on 10/03 with no comment - good to proceed - Emma made aware.
17/02/25 - James spoke with Nextivity and confirmed we can deploy as expecting in our design with no changes required, VMO2 updated.
10/02/25 - PO request to Martin for RCL PO.
7/2/25 - Emma instructs the REG5 and says that the build will remain with us.  Instructed RCL to progress the REG5. 
20/01/25 - DA issued to Emma, Reg5 needed.
06/01/25 - RCL have asked for confirmation of the external height of the building for the GPS antenna - BC asked SP if they have any drawings to show.
20/12/24 - V1 approved with comment to speak to Nextivity to talk about max power band, then update power budget. CS issued to Emma for approval.
18/12/24 - RCL instructed, PO requested from Emma.
17/12/24 - Emma requested a Development Assessment - PO requested from Martin for RCL.
16/12/24 - V1 DDR, DRF &amp; TED issued to VMO2.
10/12/24 - VMO2 confirmed to proceed with Repeater solution after reviewing our coverage survey report. Design due 18/12.
06/12/24 - CS issued to VMO2 for review to ask how they would like us to proceed with design.
04/12/24 - Access confirmed with site for Michael &amp; Dhanaraj to survey 05/12 (DBS certs and RAMS issued and approved)
26/11/24 - Instruction received from Emma, but awaiting contact details. James advised we can survey 5/12 if access possible.</t>
  </si>
  <si>
    <t xml:space="preserve">Roche Diagnostics, Burgess Hill </t>
  </si>
  <si>
    <t>Charles Ave, Burgess Hill, West Sussex, RH15 9RY</t>
  </si>
  <si>
    <t>Lee EVANS   lee.evans.le1@roche.com   07547 952325</t>
  </si>
  <si>
    <t>31/01/25 - Harry issued CS to Tina for approval.
20/01/25 - DA issued to Emma, Reg5 needed.
09/01/24 - SCD received from Carlos at VMO2 - with James to add into the design.
06/01/25 - RCL have asked for confirmation of the external height of the building for the GPS antenna - BC asked SP if they have any drawings to show.
23/12/24: Design amendment PO requested from Emma - SCD requested from VMO2 for us to complete all design amendments requested.
20/12/24 - DA requested from RCL, PO issued.
20/12/24 - Emma advised design rejected - wth James &amp; Matthew to amend.
23/12/14 - PO issued to RCL.  PO requested on the VMO2 PO tracker
20/12/24 - RCL instructed to progress the DA.  PO requested to be raised
20/12/24 - Design rejected.
18/12/24 - Emma requested DA - RCL instructed by TA.
16/12/24 - DDR, DRF &amp; TED issued to VMO2 for review.
05/12/24 - Access confirmed for Matthew to survey 09/12.
04/12/24 - Access requested for Matthew to survey 09/12 - clean floor plans and cable tray plans requested also.
27/11/24 - Instruction received from Emma &amp; sent to James for survey date.</t>
  </si>
  <si>
    <t>Omninx</t>
  </si>
  <si>
    <t>Have you got login details for Ominx?</t>
  </si>
  <si>
    <t>Template Line</t>
  </si>
  <si>
    <t>VMO2 DM</t>
  </si>
  <si>
    <t xml:space="preserve">Quote Value </t>
  </si>
  <si>
    <t xml:space="preserve">Materials Ordered </t>
  </si>
  <si>
    <t>CSHSP Issued</t>
  </si>
  <si>
    <t>CSHSP Approved</t>
  </si>
  <si>
    <t xml:space="preserve">Build Date </t>
  </si>
  <si>
    <t>Build Complete</t>
  </si>
  <si>
    <t xml:space="preserve">Instruction </t>
  </si>
  <si>
    <t>SLA</t>
  </si>
  <si>
    <t xml:space="preserve">Planned Installation </t>
  </si>
  <si>
    <t>P&amp;A</t>
  </si>
  <si>
    <t xml:space="preserve">BT Pack Issued </t>
  </si>
  <si>
    <t>Install PO Requested</t>
  </si>
  <si>
    <t>Install PO Received</t>
  </si>
  <si>
    <t>Install PO #</t>
  </si>
  <si>
    <t xml:space="preserve">Comments </t>
  </si>
  <si>
    <t xml:space="preserve">VMO2 Reading </t>
  </si>
  <si>
    <t>500 Brook Drive, Reading, RG2 6UU</t>
  </si>
  <si>
    <t xml:space="preserve">Emma Cole </t>
  </si>
  <si>
    <t xml:space="preserve">Re-configuration of existing equipment </t>
  </si>
  <si>
    <t>4G</t>
  </si>
  <si>
    <t xml:space="preserve">30/03/2023: V2 quote issued due to Moataz confirming that 4 x adapters were required. </t>
  </si>
  <si>
    <t xml:space="preserve">Complete </t>
  </si>
  <si>
    <t xml:space="preserve">1-5 Grosvenor Road </t>
  </si>
  <si>
    <t xml:space="preserve">Kamran Ahmed </t>
  </si>
  <si>
    <t>Receipting Request</t>
  </si>
  <si>
    <t xml:space="preserve">05/09/23 - Nokia installation completed and connected to the main active DAS 
31/08/23 - Nokia have requested the 4th &amp; 5th of September as the BTS installation date. Visitor pass request has been submitted. 
24/08/23 - PIV completed, PSU breakers confirmed ok. 
16/08/23 - Nokia PIV booked for 24th August 
3/8/23 - John has requested an update from Nokia on the GPS antenna, it might not be coming as the site hasn't been delayed for 5G.  Forecast for I&amp;C is 13th September
27/07/23 - OR have requested a return visit to complete the fit and test 01/08/23. Access request has been issued 
12/07/23 - BT fit and test booked for 24/07/23 Return to complete enabling works 18/07/23
10/07/23 - BT attended site and completed fibre installation 
04/07/23 - Enabling quote approved. Instruction sent to Nick to proceed with enabling works and ordering kit 
22/06/23- Kamran confirmed that we are to include a 2U Flat pack PSU in the enabling quote. 
20/06/23 - Emailed Kamran, requesting confirmation of Percy PSU delivery date 
15/6/23 - Sandra is awaiting a fibre date.  Her forecast for link completion is the 25th July.  Have we ordered the 2U replacement PSU?  Assuming so what is the ETA for this as it would be good to have this prior to the TX works completion.  Design has been rejected, TK will send over the rejection email.  Forecast integration is end of August.
02/06/2023 - TX Completion Pack issued to Sandra 
12/5/23 - Nick issues the CHSP to Toby @ Britannia
9/5/23 - Eltek 1U PSU received from ACES
11/04/2023: Have chased Alan Cambell for a PSU delivery date. </t>
  </si>
  <si>
    <t>Need to update this to show when the works were completed
Pre-integration report expected by VMO2</t>
  </si>
  <si>
    <t>Final Account</t>
  </si>
  <si>
    <t>02/11/23 - BHOP uploaded to Omnix 
31/08/23 - Nokia PIV highlighted some problems with the installation. I have asked Nick to confirm that RB can return on the 4th Sept to resolve 
20/07/23 - All works have been completed except the GPS antenna, booked return to complete GPS installation 03/08/23
12/07/23 - Return on the 19/07/23 to complete all enabling works 
04/07/23 - Chased John VMO2 for GPS antenna delivery date so we can book a return date to complete enabling works 
26/06/23- BT Completion pack issued to Sandra 
22/06/23- P&amp;A completed, Design team have been asked to complete BT pack. Kamran is going to have the GPS antenna sent to Martin Young 
15/06/23 - Installation works have been booked 21/06/23, RAMs completed and issued.  Sandra confirms on the call that the TX cable is already installed, so they just need P&amp;A.  Requested that we provide the P&amp;A pack ASAP following the completion of the works.
13/06/23 - Pre-start booked for 14/06/23
25/05/23 - VMO2 have requested that we use a 1U Eltek to complete P&amp;A and then swap the PSU once we have the 2U in stock 
18/05/23 - Eltek has a 12 week lead time for 2U Eltek from the supplier. Waiting for delivery dates from other suppliers 
02/05/23 - proposed installation date 30/05/23 dependent on delivery of materials 
21/4/23 - PO requested
19/4/23 - Instruction to progress to install received from Kam.  Issued to Nick to order kit and progress the pre-start meeting</t>
  </si>
  <si>
    <t>Rhoose, Barry CF62 3BD</t>
  </si>
  <si>
    <t>Adhoc - Cable Re-Routing</t>
  </si>
  <si>
    <t>01/06/23- TS confirmed that an Incident number had been raised and field engineers where looking in to the issue 
26/05/23 - Works completed. Site did not come back on Air. report issued to TS as the NOC would not provide an Incident number and confirm a field engineer was to attend 
17/5/23 - Outage confirmed
16/5/23 - Outage requested in the VMO2 CRQ team for 26th May
12/5/23 - Nick issues the CSHP to Toby at Britannia
04/05/23 - Quote approved. Instruction given to Nick to proceed with installation works. 
24/4/23 - Nick speaks with Dave Walters and arranges a pre-start meeting with Bevcom and Dave for the 27th April to review the works required.
20/4/23 - Kam provides an instruction for us to attend the airport and relocate some cables that need to be moved around some refurbishment works happening at the airport.  Passed the email onto Nick and asked him to progress with making contact</t>
  </si>
  <si>
    <t xml:space="preserve">Sky Elstree </t>
  </si>
  <si>
    <t>david.hammond@cellnextelecom.co.uk contact number 07786 856 769.</t>
  </si>
  <si>
    <t xml:space="preserve">Tsvetelina Krumova </t>
  </si>
  <si>
    <t xml:space="preserve">20/09/23 - Quote for GPS installation issued to Kam for approval. 
11/09/23 - Nick has requested access for the 13th Sept to complete GPS survey. Mini Molex cable swap costs added to FT
08/09/23 - Kam has asked that NET complete the GPS cable and antenna installation. Variation to be submitted, issued to Dom/harry for review  
25/08/23 - New mini Molex cable fitted and OR engineer completed works as planned. 
24/08/23 - Openreach access agreed for the 25/08/23 WB to meet them on-site to swap mini Molex cable. Quote needs to be created and issued. 
17/08/23 - Emailed Nick to ask if he has had any response from the customer regards GPS cable installation and agreed antenna location 
3/8/23 - John has requested update from Nokia on the status of the delivery of the GPS antenna
31/07/23 - BT pack issued to Sandra 
27/07/23 - Enabling works completed except for GPS antenna. Return required to complete 
13/07/23 - Return to complete enabling works 20/07/23
10/07/23 - CPHSP has been issued to customer, proposed installation date 20/07/23
27/06/23- Pre-start has been arranged with customer 4th July 23
22/06/23- Asked Nick if he has had any response from Cellnex regards access. 
15/06/23- Nick has spoken with Cellnex and they have confirmed that there on-site rep will reach out to Nick to arrange access .  Kam is arranging for the PSU to be shipped to us.  He will confirm the details in due course.  P&amp;A is a priority.  VMO2 is going to progress the TX order
25/05/23 - Build instruction issued to Nick 
25/04/23 - Tsvetelina to issue build instruction but has requested we proceed to build during the call. 
Nick has been asked to get together equipment and contractor quotes </t>
  </si>
  <si>
    <t>What's the latest on GPS element?</t>
  </si>
  <si>
    <t>RFU Training - PHP</t>
  </si>
  <si>
    <t xml:space="preserve">Penny Hill Park </t>
  </si>
  <si>
    <t xml:space="preserve">Moataz/Emma Cole </t>
  </si>
  <si>
    <t>Installation new cables</t>
  </si>
  <si>
    <t xml:space="preserve">20/06/23- Temp tidy up has been completed, site back on air, waiting for handover photos 
15/6/23 - TA advised Emma that the required cherry picker is more expensive than that included in the quote and that we will need to charge extra for it
31/05/23 - Build instruction issued to Nick </t>
  </si>
  <si>
    <t xml:space="preserve">14/3 - All issues resolved, nothing for us to do
07/03 - Send PSUs to Genesis. Genesis works due w/c 05/04.
15/2/24 - With Kam - Kam to walk to Wayne about what we need to do - something to be revised.
8/2 - VMO2 need to have an internal review over the POI feeders
1/2/24 - Kam to request for us to move the TX within the cab to put in to where the design shows.  Also need to review where the POI is in relation to the cab as Genesis are saying 12m away
29/09/23 - GPS antenna installed, Team to return with Nokia to fit new shelfs and move dummy loads, 10 female connectors required. 
15/09/23 - P&amp;A install booked for 25/09/23
12/09/23 - Wallace is on annual leave, Nick has had no response from contact looking after Wallaces work. Wallace replied whilst on leave and has agreed access for 14/09/23 to delivery materials to site only. This is going to be completed by Nick 
31/08/23 - Nick has responded to Wallace and said that he will provided a new proposed installation date today. 
29/08/23 - Wallace responded to Nick and asked that an alternative date be proposed as the 4th September was no available any longer. 
24/08/23 - Nick has proposed the 4th Sept to complete build works. Nick needs to issue CPHSP and agree access. </t>
  </si>
  <si>
    <t xml:space="preserve">29/2/24 - Tsvetelina approves Small works quote.
28/2/24 - Wayne issued small works quote to Tsvetelina to make revisions on site as per EDR 4.
15/2/24 - DRF and EDR uploaded and sent to Tsvetelina
14/02/24: Quote price issued to Tsvetelina for approval. Design amendment complete when Tsvetelina approves.
8/2/24 - Tsvetelina provides a new SCD and asks for a quote to update the design taking this and the new TX location into account.
22/12/23 - BHOP Uploaded to Omnix, Final account instruction issued to Dom and Harry 
29/09/23 - TX splitter moved to rack No:3 VMO2, design updated 
11/09/23 - Mini Molex cable swap costs added to FC 
08/09/23 - 11th planned to return and swap mini Molex cables 
9/8/23 - P&amp;A pack issued
3/8/23 - P&amp;A completed yesterday, P&amp;A to be issued
24/7/23 - Request for access raised on OCAMS (365640) for the 2nd August
13/07/23 - Nick has emailed site contact and proposed 02/08/23 for P&amp;A
06/07/23 - 20th July installation date has been proposed by Nick 21st completion. Nick to contact customer. 
20/06/23-PO requested 
19/06/23-Instruction sent to Nick 
15/06/23- Instruction to progress P&amp;A </t>
  </si>
  <si>
    <t xml:space="preserve">Old Trafford </t>
  </si>
  <si>
    <t>Eltek Commissioning x2</t>
  </si>
  <si>
    <t xml:space="preserve">08/08/23 - Commissioning document issued to Kam 
03/08/23 - On-site works completed 
28/07/23 - Kamran requested a quote for the commissioning of 2 x existing Eltek's at Old Trafford. Quote provided and approved </t>
  </si>
  <si>
    <t xml:space="preserve">Bullring </t>
  </si>
  <si>
    <t xml:space="preserve">Replace 5-way TX rail </t>
  </si>
  <si>
    <t xml:space="preserve">6/9/23 - Photos issued to Tsvetelina
5/9/23 - Tsvetelina asks for confirmation that the works have been completed.  Spoke with Pete B who confirmed that they had and requested and received photos.  Issued confirmation to Tsvetelina of successful completion with photos to follow.
4/9/23 - Works completed successfully
01/09/23 - Cellnex have approved access for the 4th to install new TX cables. New quote issued to TS for Mini Molex install and tracker updated  
31/08/23 - Access request has been submitted to Cellnex for the 4th September. Waiting for JO to confirm access ok. New quote needs to be submitted 
17/08/23 - PO requested 
9/8/23 - Emailed Sandra with confirmation of what has been completed on site
8/8/23 - Pete confirms that the works are complete although we had to hard wire the cable into the Nokia box since the Molex couldn't be changed to suit
3/8/23 - Need confirmation from VMO2 on what we should install on site regarding 5 way corporate rail, the works are due next Tuesday
28/07/23 - Quote issued and 5-way rail ordered </t>
  </si>
  <si>
    <t xml:space="preserve">Justin Twitchett </t>
  </si>
  <si>
    <t>Corporate/Retail - build (LARGE INDOOR &amp; OUTDOOR)</t>
  </si>
  <si>
    <t>Stage 1 - Handover</t>
  </si>
  <si>
    <t xml:space="preserve">23/10/23 - No updates from CTIL. 
13/10/23 - Stage 1 email issued to CTIL
11/09/23 - pre-start moved to the 11th Sept due to Nick having COVID. Installation started, aim for completion 21/09/23
01/09/23 - Nick has agreed a pre-start for the 4th Sept 
24/08/23 - Requested confirmation from Redbox that they can start the installation on the 5th September. 
17/08/23 - Asked Martin to order required materials. Asked Justin to call off the Nokia equipment and provide delivery dates. Build Instruction issued to Nick. Have requested the sector map/SCD from Justin so that we have a Nokia BOM, PO requested  
16/08/23 - Formal Instruction from Justin to begin build works. Design issued to contractors for quoting. </t>
  </si>
  <si>
    <t xml:space="preserve">Northumberland Water </t>
  </si>
  <si>
    <t>Alex.Anderson@nwl.co.uk, 07596 316227</t>
  </si>
  <si>
    <t>07/03/24 - James completed P&amp;A BT pack ready to issue.
06/03/24 -P&amp;A complete
29/01/24 - Build on hold due to pits being flooded. Northumbrian water to pump out pits and confimr when. 
21/12/23 - Customer has been chased again for confirmation that the ducts can be used. No responce to any chasers. Justin has been updated. 
16/11/23 - Update email issued to Justin 
10/11/23 - 2nd pre-start completed. P&amp;A planned for 27/11/23. Provided an update to Justin explaining that the customer needs to confimr that ducts are usable and install draw cords. No dates for this work has been provided. Dated needed before booking installation at request of Justin. 
27/10/23 - Update sent to Justin, explaining that the design may need to change due to cable containment issues. Request permission to charge extra at final account for wate hygiene training 
19/10/23 - Pre-start completed. Nick to discuss with Design team as design is not very good. 
10/10/23 - formal build instruction received, pre-start meeting booked for the 19th October. PO requested on the FT</t>
  </si>
  <si>
    <t>Chelsea FC</t>
  </si>
  <si>
    <t xml:space="preserve">VSWR Investigation </t>
  </si>
  <si>
    <t>19/10/23 - Access agreed for 01/11/23, CRQ approved, costs added to FT
18/10/23 - x 2 access requests declined. We have now requested 01/11/23 Kam is aware. CRQ change requested. 
16/10/23 - CRQ approved 
12/10/23 - Nick is booking access, CRQ requested access requested for 20/10/23</t>
  </si>
  <si>
    <t>BSH01</t>
  </si>
  <si>
    <t xml:space="preserve">BT support Visit </t>
  </si>
  <si>
    <t xml:space="preserve">07/11/23 - PDU ordered was incorrect, Nick to arrange for an electrician to attend and install a new PDU 
18/10/23 - Quote issued 
13/10/23 - Visit complete 
11/10/23 - Access for Redbox attendance confirmed for the 13th October 
09/10/23 - Request to attend site a support BT visit to install new Mini Molex cables received </t>
  </si>
  <si>
    <t>IKEA - Hammersmith</t>
  </si>
  <si>
    <t xml:space="preserve">Tim Colby </t>
  </si>
  <si>
    <t xml:space="preserve">Richard Taylor </t>
  </si>
  <si>
    <t xml:space="preserve">22/2/24 - P&amp;A pack issued to Sandra
07/02/24 - P&amp;A completed with a temp 1u PSU. Return visit needed to swap the Eltek 
02/02/24 - CPHSP issued to Cellnex 
01/02/24 - Access requested via Cellnex for access to complete P&amp;A 07/02/24
04/12/23- Access requested for 08/01/24
30/11/23 - PLanned P&amp;A week begining 8th Jan 
02/11/23 - Enablement instructed, Instruction issued to Nick. We are still waiting for part number and cost for new ICD rack </t>
  </si>
  <si>
    <t xml:space="preserve">19/2/24 - HOP uploaded to Omnix
15/2/24 - V5 BT pack issued to Sandra
07/02/24 - Final account instruction issued to Harry. Final account to be reviewed before issuing 
01/02/24 - P&amp;A completed and photos issued to Design team for HOP creation. BT pack to be updated and issued. 
Build works aborted due to access being refused by IKEA. Second visit to be planned for powering of system.
21/07/23 - BT Pack and CF903 issued to access requests 
20/07/23 - Instruction from Kam to complete P&amp;A only as there is no combining needed and to complete and issue BT pack </t>
  </si>
  <si>
    <t xml:space="preserve">IKEA - Lakeside </t>
  </si>
  <si>
    <t xml:space="preserve">19/09/24 - VMO2 have asked that we reyurn to site and istall 1 x Hybrid coupler and connection to the cellnex POI as the L23 needs a Mimo feed not Siso. Quote to be created and issued 
23/2/24 - Wayne issued BT pack with Voltmeter readings
07/02/24 - Final account instruction issued to Harry. FA to be reviewed before issuing 
11/1/24 - P&amp;A pack issued
10/1/24 - Works completed on temp 1U PSU, Return visit to be arranged to install 2U PSU 
06/12/23 - Access confimred 
04/12/23 - Access requested for 10/01/24
30/11/23 - Planned P&amp;A week begining 8th Jan 
23/11/23 - Enablement instructed, Instruction issued to Nick. We are still waiting for part number and cost for new ICD rack </t>
  </si>
  <si>
    <t xml:space="preserve">IKEA - Croydon </t>
  </si>
  <si>
    <t>04/10/24 - Hybrid installation complete. SWQ to be issued 
19/09/24 - VMO2 have asked that we reyurn to site and istall 1 x Hybrid coupler and connection to the cellnex POI as the L23 needs a Mimo feed not Siso. Quote to be created and issued 
04/03/23 - Cellnex have installed extra containment and connected power and earth to the VMO2 rack 
28/02/24 - P&amp;A complete, 2nd visit required due to no cable containment being in place for the power cable. 
02/02/24 - CPHSP issued to Cellnex, access requested 
01/02/24 - Access requested for 08/02/24 to complete the P&amp;A 
13/12/23 - Build instruction issued, Racks ordered. Build PO requested on the VMO2 FT</t>
  </si>
  <si>
    <t xml:space="preserve">IKEA - Milton Keynes </t>
  </si>
  <si>
    <t>10/10/24 - Hybrid coupler installation complete 
03/10/24 - Installation booked for 10/10/24 
19/09/24 - VMO2 have asked that we reyurn to site and istall 1 x Hybrid coupler and connection to the cellnex POI as the L23 needs a Mimo feed not Siso. Quote to be created and issued 
28/02/24 - P&amp;A complete. Perm PSU has been installed 
13/12/23 - Build instruction issued, Racks ordered. Build PO requested on the VMO2 FT</t>
  </si>
  <si>
    <t>IKEA Bristol</t>
  </si>
  <si>
    <t>28/02/24 - P&amp;A complete 
02/02/24 - CPHSP issued to Cellnex and access requested for 15/02/24</t>
  </si>
  <si>
    <t xml:space="preserve">IKEA Southampton </t>
  </si>
  <si>
    <t>22/05/24 - Access requested from Cellnex for 05/06/24</t>
  </si>
  <si>
    <t xml:space="preserve">IKEA Exeter </t>
  </si>
  <si>
    <t xml:space="preserve">14/10/24 - Installation works complete 
03/10/24 - Installation booked for 08/10/24
19/09/24 - VMO2 have asked that we reyurn to site and istall 1 x Hybrid coupler and connection to the cellnex POI as the L23 needs a Mimo feed not Siso. Quote to be created and issued </t>
  </si>
  <si>
    <t xml:space="preserve">IKEA Wembley </t>
  </si>
  <si>
    <t>10/10/24 - Access requested for the 16th October to fit Hybrid Coupler 
04/06/24 - PSU swap completed. 
19/09/24 - VMO2 have asked that we reyurn to site and istall 1 x Hybrid coupler and connection to the cellnex POI as the L23 needs a Mimo feed not Siso. Quote to be created and issued 
22/05/24 - Final powering and PSU swap visit cancelled due to AC powering not being installed. Requested new access date 04/06/24</t>
  </si>
  <si>
    <t xml:space="preserve">IKEA Reading </t>
  </si>
  <si>
    <t>22/05/24 - Access requested from Cellnex for 06/06/25</t>
  </si>
  <si>
    <t>IKEA - Greenwich</t>
  </si>
  <si>
    <t xml:space="preserve">01/10/24 - Access has been granted via Jalpa for the16th October. 
30/09/24 - Access has been requested to install the Hybrid coupler and connection to the POI for the 4th October 24
19/09/24 - VMO2 have asked that we reyurn to site and istall 1 x Hybrid coupler and connection to the cellnex POI as the L23 needs a Mimo feed not Siso. Quote to be created and issued 
19/2/24 - HOP uploaded to Omnix
11/1/24 - P&amp;A pack issued
8/1/24 - Works completed
06/12/23 - Access confirmed 
04/12/23 - Access requested for 07/01/24
30/11/23 - PLanned P&amp;A week begining 8th Jan 
02/11/23 - Enablement instructed, Instruction issued to Nick. We are still waiting for part number and cost for new ICD rack </t>
  </si>
  <si>
    <t>Install DCDU</t>
  </si>
  <si>
    <t xml:space="preserve">10/11/23 - Small works quote issued to Kam, FT updated  
07/11/23 - Asked to stand down as the problem has been handed back to Villicom. Need to submit small works quote for works completed 
03/11/23 - Access requested for 09/11/23 to install DCDU or 3 10A breakers in Eltek and provide report regards reverse polarity fault </t>
  </si>
  <si>
    <t xml:space="preserve">Craven Cottage </t>
  </si>
  <si>
    <t>WIG</t>
  </si>
  <si>
    <t>23/04/24 - HOP Uploaded to Omnix. asked Harry to confirm where he is with final account. 
4/04/24 - P&amp;A completetd 
07/03/24 - Try to confimr a P&amp;A date of the 13th March, sub contractors and WIG to confimre 
28/02/24 - Racks to be built 4th March. P&amp;A Date to be advised 
07/12/23 - Build Instruction has been issued to Nick. Waiting for lead times and build dates to be confirmed</t>
  </si>
  <si>
    <t>BSH01 &amp; BSH05</t>
  </si>
  <si>
    <t>05/12/23 - Works complete, photos issued to VMO2 
27/11/23 - Order 5 new rectifiers and install 3, 2 @ BSH01 and 1 @ BSH05. Access agreed for week begining 4/12/23</t>
  </si>
  <si>
    <t>IKEA Gateshead</t>
  </si>
  <si>
    <t>Power and Accomodation Works</t>
  </si>
  <si>
    <t xml:space="preserve">20/06/24 - VMO2 updated during weekly call that there will be an extra cost for the re-visit. Cellnex have been updated that we belive non access to be there fault. 
19/06/24 - Site visit aborted due to not being allowed access. </t>
  </si>
  <si>
    <t>IKEA Edinburgh</t>
  </si>
  <si>
    <t>IKEA Glasgow</t>
  </si>
  <si>
    <t xml:space="preserve">IKEA Birmingham </t>
  </si>
  <si>
    <t xml:space="preserve">IKEA Warrington </t>
  </si>
  <si>
    <t xml:space="preserve">IKEA Nottingham </t>
  </si>
  <si>
    <t xml:space="preserve">IKEA Manchester </t>
  </si>
  <si>
    <t xml:space="preserve">IKEA Leeds </t>
  </si>
  <si>
    <t>04/06/24 - Access agreed with Cellnex for 05/06/24</t>
  </si>
  <si>
    <t>BSH03</t>
  </si>
  <si>
    <t xml:space="preserve">BTS re-cable </t>
  </si>
  <si>
    <t xml:space="preserve">31/05/24 - Quote approved. Dates requested from RedBox 
23/05/24 - SWQ provided to Kam for the installtion of 4 DCDUs. Waiting for approval 
06/03 - Kam asked for Percy PSU to be collected and installed - Wayne to provide quote and request Percy PSU call off.
06/03/24 - Tsvetelina asked for date for P&amp;A works asap in addition to below from 04/03.
04/03/24 - Tsvetelina asked fo quotes to be combined, supply drawings to BT ASAP, provide quote for additional works and provide FC completion date.
28/2/24 - L23 and 5G connections made and Pete B advises outage closed and no issues reported
28/2/24 - Kam approves the quote
27/2/24 - Updated quote issued to Kam
29/01/24 - Build works underway 
15/12/23 - Kamran has asked if we can re-cable BTS to a new POI for Lancaster gate, approx 16 cables 20m long each. I have requested dates from Nick and asked that access request is submitted and CPHSP issued </t>
  </si>
  <si>
    <t xml:space="preserve">9/4/24 - P&amp;A Pack issued to Sandra
8/4/24 - P&amp;A completed to the Shared Access TX Rack
27/3/24 - P&amp;A completed but not to the correct place.  The DC splitter needs to be moved to the Shared Access TX rack, but there is no power cable installed from the VMO2 rack to this.  Assumed that this is meant to be supplied by SA.  To be raised on the next update call.
15/03/24 - BT pack issued.
07/03/24 - Access requested via Shared Access for the 14th March to complete the P&amp;A </t>
  </si>
  <si>
    <t>01/03/24 - In final account with Harry 
22/2/24 - P&amp;A pack issued to Sandra
15/2/24 - P&amp;A completed</t>
  </si>
  <si>
    <t xml:space="preserve">VSWR Rectification </t>
  </si>
  <si>
    <t>31/11/2023</t>
  </si>
  <si>
    <t>09/12/23 - Works complete, CRQ closed and NOK confirmed no VSWR fault. VMO2 updated 
28/11/23 - Outage requested for the 8/12/23</t>
  </si>
  <si>
    <t>10/10/24 - Names and RAMs issued to David from Exchange. Waiting for quote and access confirmation 
03/10/2024 - Kam called and requested NETcs person to be on-site during BT lift and shift. Provide SWQ to include exchange escort fee
22/05/24 - Kam has asked if we can return and install a cable tray for the BT lift and shirft works 
23/04/24 - HOP Uploaded to Omnix and VMO2 informed. Chased Harry to asked where he is with final account 
5/4/24 - P&amp;A pack issued to Sandra
5/4/24 - Rack install and P&amp;A completed
27/2/24 - Tsvetelina instructed Enablement - target to deliver end of May, prioritise delivery.
Requested BT pack to be updated - Wayne issued updated BT pack.</t>
  </si>
  <si>
    <t xml:space="preserve">4G Fault investigation </t>
  </si>
  <si>
    <t xml:space="preserve">04/06/24 - Materilas have been ordered, Date requested for a return to swap couplers. Evercom to provide dates 
22/05/24 - Vodafone have a high VSWR. Return to swap components SWQ accepted and added to tracker 
28/02/24 - Access booked to return and check S4 for the 8th March. CRQ has been approved </t>
  </si>
  <si>
    <t>BSH2</t>
  </si>
  <si>
    <t>Fault Investigation Works</t>
  </si>
  <si>
    <t>27/2/24 - Quote issued to Kam - Kam approved
18/1/24 - Nick visited site, no physical issues seen.  Reported back to Kam. 
19/1/24 - Boldyn email Kam asking if they VMO2 can now see traffic on the problem sectors, so the assumption is that the issue lay at their door and they have resolved it.</t>
  </si>
  <si>
    <t>07/03/24 - BT Pack issued 
06/03/24 - P&amp;A works completed 
05/03/24 - P&amp;A works 06/03, Wayne confirmed to Tsvetelina.
27/2/24 - Wayne issued P&amp;A quote to Tsvetelina.
Nick attended site for survey.
01/2/24 - BT pack issued to Sandra.</t>
  </si>
  <si>
    <t>07/03/24 - Instruction issued to order equipment. EDR sent to sub-contractors for quoting 
06/03/24 - Tsvetelina approved CS and instructed enablement works.</t>
  </si>
  <si>
    <t>Leeds First Direct Arena</t>
  </si>
  <si>
    <t>14/03/24</t>
  </si>
  <si>
    <t>23/8/24 - GCA delivery company is on site, but there is no one to collect the delivery.  Eventually the package was left at the Security Office and I requested to Nick that the Powercom engineer picks them up and leaves them in the MER.  Powercom engineer attends and finds that the DCDU has been connected and is powered.  He tests the system and takes photos and leaves the cables in the MER.  Kam advised.  He asks that two quotes are provided, one for the electrian and DC cables, the other for the new GCA cables and ferrules.
21/8/24 - Quote received from GCA.  Asked James whether he could arrange for the cables for FDA to be issued directly to site, he confirmed yes and provided a new quote.  PO was issued to him.  Kam advised that the cables would be on site on Friday.  Nick sorts Powercom to have an engineer on site for Friday.  Kam advised
20/8/24 - Kam advises that the DCDU hasn't been powered.  Also the feeders that we installed are connected to the POI.  He also needs 11No. 6m DC power cables with ferrules at either end for E///.  Investigations with Martin show that we don't hold sufficient cable to make these cables.  Reached out to James at GCA for more cable and to see whether they could make up the required cables for this site.  James advised that they could.
14/03/24 - Beckie requested PO as Richard asked for it on Public DAS call.
08/03/24 - Tsvetelina instructed enablement.</t>
  </si>
  <si>
    <t>14/03/24 - Rich confirmed CS approved, instruciton to request PO and progress the enablement.</t>
  </si>
  <si>
    <t xml:space="preserve">Old War Office </t>
  </si>
  <si>
    <t xml:space="preserve">21/03/24 - Works complete  
14/03/24 - Access booked for the 21/03/24
13/03/24 - Instruction to attend site and look at a VSWR fault </t>
  </si>
  <si>
    <t xml:space="preserve">Paddington Sqaure </t>
  </si>
  <si>
    <t xml:space="preserve">16/04/24 - Access has been requested via Ocams for the 25/04/26. Waiting confimration 
09-04-23 - Equipment Ordered </t>
  </si>
  <si>
    <t xml:space="preserve">Tsvetelina Krumova /Kamran Ahmed </t>
  </si>
  <si>
    <t xml:space="preserve">Works complete </t>
  </si>
  <si>
    <t xml:space="preserve">18/09/24 - Site survey with Open reach. New P&amp;A loaction agreed. Changes made on-site. New BT pack has been issued. New HOP has been created </t>
  </si>
  <si>
    <t xml:space="preserve">Luton Airport Decom </t>
  </si>
  <si>
    <t xml:space="preserve">06/12/24 - Spoken with Lloyd, Date of Jan requested. </t>
  </si>
  <si>
    <t xml:space="preserve">BSH05 </t>
  </si>
  <si>
    <t xml:space="preserve">Engineer support </t>
  </si>
  <si>
    <t xml:space="preserve">03/06/24 - First Visit has been completed by Jack Douglas. Secound visit to be arranged for 17th June, Kam to raise CRQ. 
22/05/24 - SWQ requested for providing engineering support during Bolydon works </t>
  </si>
  <si>
    <t xml:space="preserve">VMO2 Office Paddington </t>
  </si>
  <si>
    <t xml:space="preserve">David Young </t>
  </si>
  <si>
    <t>Passive &amp; DOT</t>
  </si>
  <si>
    <t xml:space="preserve">25/09/24 - Passive Antenna benchmarking complete. David Packer has confimred that we can install the remaing 31 antennas using the bracket provided. 
24/09/24 - Passive cabling completed. Terminating and testing will begin on the 25/09/24.Waiting for phase 2 PO </t>
  </si>
  <si>
    <t xml:space="preserve">Dorcester Hotel </t>
  </si>
  <si>
    <t xml:space="preserve">Swap breakers and fix commando plug </t>
  </si>
  <si>
    <t xml:space="preserve">04/06/24 - Request for PO to be raised and issued. 
31/05/24 - Kam has approved quote. Dates requested from Power Com 
08/05/24 - Survey completed 
23/05/24 - SWQ submitted </t>
  </si>
  <si>
    <t xml:space="preserve">Core Activations </t>
  </si>
  <si>
    <t>Repeater Installation</t>
  </si>
  <si>
    <t xml:space="preserve">25/06/2024 - Installation complete. Emma has spoken with the customer and feedback is that the system is working very well. 
04/06/24 - Access for 12th June requested. Customer has declined and requested alternative dates. Justin has been updated. </t>
  </si>
  <si>
    <t xml:space="preserve">Ongoing </t>
  </si>
  <si>
    <t xml:space="preserve">O2 Academy Bournmouth </t>
  </si>
  <si>
    <t>DOT</t>
  </si>
  <si>
    <t xml:space="preserve">10/10/24 - Pre-start meeting requested for 14th October. Customer has not responded 
03/10/24 - Still waiting for Legal agreement but JW has asked that we proceed with making contact with the customer and arrange Pre-start meeting
24/09/24 - Justin has asked that we do not contact the customer until he has signed legal consent </t>
  </si>
  <si>
    <t xml:space="preserve">O2 Academy Glasgow </t>
  </si>
  <si>
    <t xml:space="preserve">10/10/24 - Pre start has not been requested. Waiting for access to Bournmouth first 
03/10/24 - Still waiting for Legal agreement but JW has asked that we proceed with making contact with the customer and arrange Pre-start meeting
24/09/24 - Justin has asked that we do not contact the customer until he has signed legal consent </t>
  </si>
  <si>
    <t xml:space="preserve">Brize Norton </t>
  </si>
  <si>
    <t xml:space="preserve">Pete Moss </t>
  </si>
  <si>
    <t xml:space="preserve">Passive </t>
  </si>
  <si>
    <t>25/09/24</t>
  </si>
  <si>
    <t xml:space="preserve">11/11/24 - Installation has begun 
07/10/24 - RedBox awarded the installation works. Site meeting arranged for 11/10/24 to allow Rb to look at the site. Installation start date of the 11/11/24 agreed with the customer as this will allow them to get the required permits in place. 
25/09/24 - Build Instruction recived </t>
  </si>
  <si>
    <t xml:space="preserve">Ashley Centre </t>
  </si>
  <si>
    <t>Epsom</t>
  </si>
  <si>
    <t xml:space="preserve">Lift and Shift </t>
  </si>
  <si>
    <t>build</t>
  </si>
  <si>
    <t xml:space="preserve">21/11/24 - Waiting for BT date to complete final DAS connection 
08/10/24 - Access confimred for the evening of the 10th October. Will large completing works. Second visit will be required. 
03/10/24 - Kam to speak with WIG and confimr if we are to completed a full lift and shift or pre-stage 
24/09/24 - Wig have confimred that power has been installed at the new location 
18/09/24 - New BT pack issued to Sandra 
17/09/2024 - Chaser mail sent to Wig regards power being made availble </t>
  </si>
  <si>
    <t xml:space="preserve">British Gypsum </t>
  </si>
  <si>
    <t>Loughbrough</t>
  </si>
  <si>
    <t xml:space="preserve">18/11/24 - Antenna due to be delivered week begining 2nd Dec. Channel Tec booked to attend week begining 9th Dec
14/11/24 - Delay with getting antennas, P&amp;A has been completed. Install due to proceed early December 
09/10/24 - Pre-start meeting arranged for 17th October 
25/09/24 - Build instruction recived </t>
  </si>
  <si>
    <t>Fulham FC</t>
  </si>
  <si>
    <t>Fulham</t>
  </si>
  <si>
    <t>Stuart Ryan</t>
  </si>
  <si>
    <t>Decom</t>
  </si>
  <si>
    <t xml:space="preserve">14/11/24 - Access has been booked to compleet decom 18/11/24
03/10/24 - Instruction to proceed with Decom from Kam </t>
  </si>
  <si>
    <t xml:space="preserve">18/11/24 - Decom completed 
14/11/24 - Decom date approved 18/11/24
10/10/24 - Access requested for the 17th October 
03/10/24 - Instruction to proceed with P&amp;A
01/10/24 - P&amp;A Quote approved by Richard Taylor, Instruction to proceed </t>
  </si>
  <si>
    <t xml:space="preserve">Sky Leeds </t>
  </si>
  <si>
    <t>Leeds</t>
  </si>
  <si>
    <t xml:space="preserve">23/09/24 - HOP information uploaded to the network and James emailed 
19/09/24 - P&amp;A works have been completed </t>
  </si>
  <si>
    <t xml:space="preserve">AO Arena </t>
  </si>
  <si>
    <t xml:space="preserve">Manchester </t>
  </si>
  <si>
    <t>Boyldon</t>
  </si>
  <si>
    <t xml:space="preserve">14/11/2024 - We have been asked to provide a SWQ for installing a 1U Eltek as a temp for BT. Date and quote to be provided 
09/10/24 - Meeting with Byoldon arranged for 18th October to discuss POI. RAcks due in to NETcs 21st October 
08/10/24 - Meeting request issued to Byloden. 10th and 11th sugested. 
07/10/24 - Hybrid V3 racks due to NETcs week begining 21st October 
02/10/24 - P&amp;A Quote approved bt Richard Taylor, Instruction to proceed </t>
  </si>
  <si>
    <t>Northern Power Grid Stockton on Tees</t>
  </si>
  <si>
    <t>17/09/24</t>
  </si>
  <si>
    <t xml:space="preserve">06/12/24 - Customer contacted and a installation date in Jan is TBC
19/11/24 - P&amp;A completed on perm power. Main build in Jan as DOT equipment due to be delivered by VMO2 untill late Jan 
14/11/24 - Perm power connection due to be completed 19/11/24
10/10/24 - Pre-start complete. Customer to confirm if cables on-site are CAT6a and if they can be used. Customer to provide power installation date so that P&amp;A can be booked.  
24/09/24 - Issued to contractors. Materilas ordered 
pre-start arranged with Helen for the 9th October </t>
  </si>
  <si>
    <t>BSH05</t>
  </si>
  <si>
    <t xml:space="preserve">London </t>
  </si>
  <si>
    <t>Power swap</t>
  </si>
  <si>
    <t>07/10/24 - Date of the evening 17/10/24 suggested to Kam, Jack Douglas to complete. CRQ raised. SWQ needs to be issued 
04/10/24 - Request to complete power swap works.</t>
  </si>
  <si>
    <t xml:space="preserve">Xscape Yorkshire </t>
  </si>
  <si>
    <t xml:space="preserve">Leeds </t>
  </si>
  <si>
    <t>24/10/24</t>
  </si>
  <si>
    <t xml:space="preserve">01/12/24 - P&amp;A Completed, HOP request and FA request issued 
20/11/24 - BT Pack issued to Sandra 
18/11/24 - P&amp;A Completed.
14/11/24 - Access has been confimred to complete P&amp;A on thee 18/11/24
21/10/24 - Design issued to Power comm for quoting, cabinet ordered </t>
  </si>
  <si>
    <t>Contract Sum Issued</t>
  </si>
  <si>
    <t>Survey/Design PO Received</t>
  </si>
  <si>
    <t>Survey/Design PO Number</t>
  </si>
  <si>
    <t>Build PO Received</t>
  </si>
  <si>
    <t>Build  PO Number</t>
  </si>
  <si>
    <t>The Atheneum Hotel</t>
  </si>
  <si>
    <t xml:space="preserve">Athenaeum Hotel, 116 Piccadilly, London, W1J 7BJ
</t>
  </si>
  <si>
    <t>Olivia.Lord@athenaeumhotel.com
reception contact number is 020 7499 3464</t>
  </si>
  <si>
    <t>23/10/24 - Dave requested price for survey as design didn't progress for this site - BC discussing with TA.
04/09/24 - Emma confirmed site will be locked down &amp; if no complaints, will evenually be decommed.
Dave advised site live and carrying 2G voice traffic. The proposed 2G flexi swap would not fit on wall bracket so would need equipment rack or mount &amp; to hand fire on design pack. Asked Emma to lock site down to see if any complaints &amp; make decision on feedback.
04/09/24 - Summary from survey sent to Dave - SP ased for call from VMO2 to confirm system working &amp; taking traffic and if still required.
03/09/24 - Michael surveying.
02/09/24 - Customer called, access confirmed for survey.
29/08/24 - Customer contacted for access for survey on 03/09.
28/08/24 - Dave instructed us on design survey.</t>
  </si>
  <si>
    <t>Peugeot Citreon Head Office</t>
  </si>
  <si>
    <t>PSA Peugeot Citroen, Pinley House, 2 Sunbeam Way, Coventry, West Midlands, CV3 1BP</t>
  </si>
  <si>
    <t>karen.neill@stellantis.com</t>
  </si>
  <si>
    <t>02/10/24 - Customer confirmed access for survey 03/10 with Michael.
01/10/24 - Beckie spoke to Dave for help on access as no response received from email nd no number on access details. Main office number ringing out. Dave confirmed email address was wrong, correct address: karen.neill@stellantis.com 
25/09/24 - Customer chased for access confirmation.
23/09/24 - Customer contacted for access for survey 03/10/24.
07/08/24: Instruction received from Dave.</t>
  </si>
  <si>
    <t>Airwave Rugby</t>
  </si>
  <si>
    <t>2 Bailey Road, Central Park, Rugby, Leicestershire, CV21 1TH</t>
  </si>
  <si>
    <t>Justin Timms - 07764 658230  Justin.Timms@motorolasolutions.com</t>
  </si>
  <si>
    <t>06/03/25 - Dave advised site going into declaration - build will follow shortly.
20/11/24 - PO received for build - 4010537299 £9.724,27 - Dave said not to progress build yet, waiting for BT survey results and the declaration of the upgrade - likely early 2025 for us to progress.
13/11/24 - CS approved by Dave.
06/11/24 - BT pack issued to Dave.
05/11/24 - Dave asked for BT survey pack, so he could issue CF903 &amp; survey pack for BT survey.
30/10/24 - CS issued to Dave/Emma for approval.
24/10/24 - Dave instructed CS - with James/Wayne to produce - due 30/10.
28/10/24 - V2 design approved with comments.
07/08/24: Instruction received from Dave - have picked 3 closest to us to carry out first before progressing the rest of the surveys.</t>
  </si>
  <si>
    <t>Bristol Temple Meads</t>
  </si>
  <si>
    <t>Bath Road, Bristol, BS1 6QF</t>
  </si>
  <si>
    <t>04/12/24 - EDR &amp; DRF issued to Dave for review - submit design to be claimed on SiteFlo when project is set up.
18/11/24 - Access requested fro Dhanaraj to attend on 28/11 - await confirmaion.
18/11/24 - RAMS approved on Network Rail Portal - access available for a visit between 18/11/24-18/11/25. 
14/11/24 - RAMS submitted on Network Rail portal - await approval from station before can arrange site visit.
13/11/24 - Anand from VMO2 set BC up on Network Rail Contractors site for RAMS approval.
11/11/24 - SIte advised escort fees will be £1,500 - TA spoke to Dave Hall &amp; Emma - they asked us to cancel the visit and place site on hold while they discuss internally. 
06/11/24 - Chase site contact for confirmation access is still ok for 11/11 and asked when BAPA document due to be received.
30/10/24 - Mike asked for a date w/c 11/11 - proposing 11/11 for Matthew to attend, Matthew asked to do online induction. BAPA document to be sent to Tim to sign.
28/10/24 - Mike Warner (contact) replied to advise no access for 29/10, needed more time. Asked for engineer details for induction.
21/10/24 - Chased access - contact on leave, spoke to alternative, said had to wait for Michael to return on 24/10.
Access requested via Network Rail portal for survey on 28/10 - await confirmation.
13/08/24 - Instruction received from Dave - have picked 3 closest to us to carry out first before progressing the rest of the surveys. Survey of MER platform 5.</t>
  </si>
  <si>
    <t>Bakkavor Salads (Geest PLC, Bo'ness)</t>
  </si>
  <si>
    <t>Carriden Industrial Estate, Bo'ness, West Lothian, EH51 9SJ</t>
  </si>
  <si>
    <t>Main switchboard and ask for faciities - 01506 535000
'michael.doak@bakkavor.com' 07754 556744</t>
  </si>
  <si>
    <t>03/02/25 - Dave confirmed we can invoice full survey fee even though no survey report was issued.
17/12/24 - Emma confirmed she has spoken to the customer and they are looking to lock down the site with a view to decom.
10/12/24 - Dave has suggested as low traffic, consider locking the site down (with customer approval) to see if the solution is required - Emma is contacting the customer - on hold, with VMO2 for now.
09/12/24 - Summary sent to Dave - not straightforward site - viits by build team will be needed for further investigation - asking how they would like us to proceed.
05/11/24: Survey confirmed for 29/11 - to tie in with 48627 - SGL survey due to location.
30/10/24 - Customer advised he is on holiday that week and can no longer do 13/11 - looking at new dates to confirm.
28/10/24 - We requested to move survey to 13/11 to tie in with 48627 - SGL survey due to location, as SGL couldn't do this week.
24/10/24 - Access confirmed with Michael Doak for 30/10.
07/08/24: Instruction received from Dave - have picked 3 closest to us to carry out first before progressing the rest of the surveys.</t>
  </si>
  <si>
    <t>SGL Carbon Fibres Ltd Rosshire</t>
  </si>
  <si>
    <t>Muir of ORD Industrial Estate, Great North Road, Muir of ORD Easter Ross, Rosshire, Ross &amp; Cromarty, IV6 7UA</t>
  </si>
  <si>
    <t>reception: 01463 274187 
Paul Patience  01463 274187; 
paul.patience@sglgroup.com</t>
  </si>
  <si>
    <t>10/12/24 - EDR, DRF and TED issued to VMO2 for review.
05/11/24 - 28/11 suggested to contact to tie in with his availability - access confirmed for 9am arrival (to tie in with survey at 36444 - Bakkavor Salads also).
30/10/24 - We requested a date change to te survey in with 36444 - Bakkavor Salads as they can't do that week due to holiday.
25/10/24 - James made contact with site to request access, contact advised 12/11 or 13/11 as not based at site, booked for 12/11.
07/08/24 - Instruction received from Dave - have picked 3 closest to us to carry out first before progressing the rest of the surveys.</t>
  </si>
  <si>
    <t>Waverley Station</t>
  </si>
  <si>
    <t>Waverley Station, Edinburgh, EH1 1BB</t>
  </si>
  <si>
    <t>Please check Siterra access info - Primary Contact: Raymond Sheridan - 0141 555 4087 / AssetProtectionScotland@networkrail.co.uk</t>
  </si>
  <si>
    <t>17/02/25 - Richard confirmed nothing further required for this site - we can close.
04/02/25 - Rebecca Peters (VMO2) confirmed the radio team have approved the Feasibility report.
21/01/25 - Feasibility report V1 issued to Richrd (VMO2)
17/12/24 - Access arranged for Feasibility survey 07/01 with an esort - potentially 08/12 without an escort if it is needed
02/12/24 - Richard asked for quote for Feasibility survey - quote sent same day.
21/11/24: V1 design issued to VMO2
07/11/24 - Chased for confirmation - site confirmed acces, they will not provide an escort, but happy for Dhanaraj to attend and will help where they can.
05/11/24 - Chris King made contact to ask for more information - BC supplied requested information - awaiting confirmation as to whether survey can go ahead.
04/11/24 - Referred to Access portal for Scotland - access requested for 12/11.
30/10/24 - Site contacted for access for survey on 12/11.
23/10/24 - Dave confirmed would raise PO for design survey now finance sorted in VMO2 - asked to progress arranging survey.
13/08/24 - Instruction received from Dave - have picked 3 closest to us to carry out first before progressing the rest of the surveys. Survey of o2 EQUIPMENT:PLANTROOM 2 CORRIDOR LEVEL 1</t>
  </si>
  <si>
    <t>Edinburgh Int Conf Centre</t>
  </si>
  <si>
    <t>Edinburgh International Conference Centre, The Exchange, Edinburgh, EH3 8EE</t>
  </si>
  <si>
    <t>Please check Siterra access info - Primary Contact: Peter Davidson / peterd@eicc.co.uk / +44 (0) 131 300 3000 - Edinburgh Int Conf Centre: 0131 519 4045
Secondary Contact:    Richard Lloyd / 07899 118 678 / RichardL@EICC.co.uk</t>
  </si>
  <si>
    <t>23/01/25 - Richard said site might close from our side - he will review James's summary, make sure there is nothing else they need from NET and if nothing else, will let us know to close and we can agree partial invoiving amount for our time completing the survey and reviewing the info (no deisgn or report completed, only site visit and summary).
16/01/25 - Asked Richard for an update on where they are with this site/whether anything else needed from us.
18/11/24: James provided feedback and questions - site is multip-op scheme, so would need more information and to know who owns it to be able to progress fully - await how VMO2 would like us to proceed.
06/11/24 - Access confirmed for survey with Richard Lloyd.
30/11/24 - Access requested for survey 
23/10/24 - Dave confirmed would raise PO for design survey now finance sorted in VMO2 - asked to progress arranging survey.
13/08/24 - Instruction received from Dave - have picked 3 closest to us to carry out first before progressing the rest of the surveys. Survey of Indoor room, previous enablement.</t>
  </si>
  <si>
    <t>Leeds Airport IT</t>
  </si>
  <si>
    <t>Please check Siterra access info - Primary Contact:Ian Alty / Ian.Alty@lba.co.uk 07711837722</t>
  </si>
  <si>
    <t>23/10/24 - Dave confirmed would raise PO for design survey now finance sorted in VMO2 - asked to progress arranging survey.
13/08/24 - Instruction received from Dave - have picked 3 closest to us to carry out first before progressing the rest of the surveys. Dave's notes: - Rooftop site will need new cab?</t>
  </si>
  <si>
    <t>British Gypsum - Barrow Upon Soar</t>
  </si>
  <si>
    <r>
      <rPr>
        <sz val="11"/>
        <color rgb="FF000000"/>
        <rFont val="Calibri"/>
        <family val="2"/>
        <scheme val="minor"/>
      </rPr>
      <t xml:space="preserve">24/03/25 - Emma confirmed V3 approved and asked us tp progress CS - </t>
    </r>
    <r>
      <rPr>
        <b/>
        <sz val="11"/>
        <color rgb="FF000000"/>
        <rFont val="Calibri"/>
        <family val="2"/>
        <scheme val="minor"/>
      </rPr>
      <t>SLA 27/03</t>
    </r>
    <r>
      <rPr>
        <sz val="11"/>
        <color rgb="FF000000"/>
        <rFont val="Calibri"/>
        <family val="2"/>
        <scheme val="minor"/>
      </rPr>
      <t xml:space="preserve">.
24/03/25 - Emma asked if we can check with the SP to see whether they experience coverage issues in Reception Stairs , Offices, DHL Office , Warehouse - email sent, SP repied to confirm issues in all areas.
24/02/25 - Intrusive survey report issued to VMO2 &amp; asked if happy with our proposal to carry out feeder sweeps to confirm cable lengths &amp; proposal to replace antennas. If happy will update the design and return to site.
24/02/25  - PO received from VMO2: 4010544195 for intrusive survey £538.12
18/02/25 - Access confirmed for Wayne to carry out intrusive survey 19/02, VMO2 updated.
16/01/25 - Emma requested CS.
16/01/25 - BT pack &amp; CF903 issued to Dave Hall.
09/01/25 - V2 EDR issued to VMO2 for review.
06/01/25 - James spoke with Dave Hall about V1 rejection points.
11/12/24 - EDR and DRF issued to VMO2 for review - </t>
    </r>
    <r>
      <rPr>
        <b/>
        <sz val="11"/>
        <color rgb="FF000000"/>
        <rFont val="Calibri"/>
        <family val="2"/>
        <scheme val="minor"/>
      </rPr>
      <t xml:space="preserve">Dave to provide PO Ref </t>
    </r>
    <r>
      <rPr>
        <sz val="11"/>
        <color rgb="FF000000"/>
        <rFont val="Calibri"/>
        <family val="2"/>
        <scheme val="minor"/>
      </rPr>
      <t>(no survey was completed as had all info we needed)
02/12/24 - Instruction from Dave to complete design to replace the existing D3M equipment and 2mB comms at the site with 2G flexi and GIGE comms.</t>
    </r>
  </si>
  <si>
    <t>Kit Information - (From VMO2 Instruction)</t>
  </si>
  <si>
    <t>ROKE MANOR RESEARCH</t>
  </si>
  <si>
    <t>Roke Manor Research, Old Salisbury Lane, Romsey, HAMPSHIRE, SO51 0ZN</t>
  </si>
  <si>
    <r>
      <rPr>
        <b/>
        <sz val="11"/>
        <color rgb="FF000000"/>
        <rFont val="Calibri"/>
        <family val="2"/>
        <scheme val="minor"/>
      </rPr>
      <t>New contact details:</t>
    </r>
    <r>
      <rPr>
        <sz val="11"/>
        <color rgb="FF000000"/>
        <rFont val="Calibri"/>
        <family val="2"/>
        <scheme val="minor"/>
      </rPr>
      <t xml:space="preserve"> Steve Tolley (Platform Services Corporate IT) steven.tolley@roke.co.uk / Phone: 01794 833794  Mobile: 07999 403353.
</t>
    </r>
    <r>
      <rPr>
        <b/>
        <sz val="11"/>
        <color rgb="FF000000"/>
        <rFont val="Calibri"/>
        <family val="2"/>
        <scheme val="minor"/>
      </rPr>
      <t>Secondary contact;</t>
    </r>
    <r>
      <rPr>
        <sz val="11"/>
        <color rgb="FF000000"/>
        <rFont val="Calibri"/>
        <family val="2"/>
        <scheme val="minor"/>
      </rPr>
      <t xml:space="preserve"> Rob Booth: Robert.Booth@roke.co.uk
</t>
    </r>
    <r>
      <rPr>
        <b/>
        <sz val="11"/>
        <color rgb="FF000000"/>
        <rFont val="Calibri"/>
        <family val="2"/>
        <scheme val="minor"/>
      </rPr>
      <t xml:space="preserve">DO NOT USE - CONTACT NO LONGER WORKS FOR ROKE: </t>
    </r>
    <r>
      <rPr>
        <strike/>
        <u/>
        <sz val="11"/>
        <color rgb="FF0563C1"/>
        <rFont val="Calibri"/>
        <family val="2"/>
        <scheme val="minor"/>
      </rPr>
      <t xml:space="preserve">Alex.Effemey@roke.co.uk 01794 833000 </t>
    </r>
  </si>
  <si>
    <t>Kit Location inside comms room New wing attached to manor house.  2 x tail to be clipped to wall joint to rsj made in ceiling of comms room</t>
  </si>
  <si>
    <t>06/03/25 - Survey summary issued to Steven &amp; Dave advising we have enough info to issue report, but we need cable lengths to produce ICNIRP. Do they want us to atten to get this info to include in the report (visit will require MEWP, 2x man team and outage), or issue report with info we have?
04/03/25 - James initial survey.
25/02/25 - Steven Tolley got in touch to ask for additional info about who ur site contacts are for this project in Roke and to ask additional questions about survey scope - esponses sent and Steven approved 04/03 for James to survey.
29/01/25 - Response received from Booth, Robert &lt;Robert.Booth@roke.co.uk&gt; asking where we need access to, BC replied with site plan and brief desciption. Awaiting availability from James on dates to propose to contact for survey.
28/01/25 - Emails sent to info@roke.co.uk on 09/01, 17/01 &amp; 28/01 to request help from someone to arrange access from survey. No reply so far.
09/01/25 - Site contact Alex Effemy (provded by VMO2), advised no longer works there &amp; to call reception. Called reception &amp; advised to email info@roke.co.uk. Emailed - await response.
10/12/24 - Called general office number - request put through for memeber of IT to call BC back to look to arrange survey as bounce back from contact email supplied by VMO2.
09/12/24 - Access requested for survey 11/12 for James - await confirmation.
06/12/24 - PO 4010538597</t>
  </si>
  <si>
    <t>MOTORPOINT ARENA CARDIFF (PART OF AMG)</t>
  </si>
  <si>
    <t>Motorpoint Arena Cardiff, Cardiff International Arena, Mary Ann Street, Cardiff, CENTRAL ENG WALES, CF10 2EQ</t>
  </si>
  <si>
    <t>Marcus Donoghue
Facilities &amp; Heath &amp; Safety Manager
Mobile: 07766 406747 Email: Marcus.Donoghue@Livenation.co.uk</t>
  </si>
  <si>
    <t>Wall mounted Metro and floor mounted Flexi LTech sited within plant room at roof level</t>
  </si>
  <si>
    <t>19/03/25 - Emma confirmed site closed - going to be decommissioned.
11/02/25 - V2 design issued to VMO2 fo review.
21/01/25 - Questions for Radio team sent back to Emma following rejection - Jmes working on amendments.
20/01/25 - Call with Steven Barrow/Dave Hall/James &amp; Beckie to discuss rejection points.
16/01/25 - V1 design rejected - spoke with James, arranging call 20/01 with Steven Barrow to discuss.
24/12/24 - Design issued
17/12/24 - MSV completed
10/12/24 - Access confirmed for Matthew to survey 17/12.
10/12/24 - Access requested for Matthew on 17/12 - await confirmation.
06/12/24 - PO 4010538597</t>
  </si>
  <si>
    <t>QUEEN ALEXANDRA HOSPITAL</t>
  </si>
  <si>
    <t>Queen Alexandra Hospital, Southwick Hill Road, Cosham, Portsmouth, HAMPSHIRE, PO6 3LY</t>
  </si>
  <si>
    <t xml:space="preserve">Secondary contact: </t>
  </si>
  <si>
    <r>
      <rPr>
        <sz val="11"/>
        <color rgb="FF000000"/>
        <rFont val="Calibri"/>
        <family val="2"/>
        <scheme val="minor"/>
      </rPr>
      <t xml:space="preserve">25/03/25 - Emma confirmed design approved and requested CS -  </t>
    </r>
    <r>
      <rPr>
        <b/>
        <sz val="11"/>
        <color rgb="FF000000"/>
        <rFont val="Calibri"/>
        <family val="2"/>
        <scheme val="minor"/>
      </rPr>
      <t xml:space="preserve">due 28/03.
</t>
    </r>
    <r>
      <rPr>
        <sz val="11"/>
        <color rgb="FF000000"/>
        <rFont val="Calibri"/>
        <family val="2"/>
        <scheme val="minor"/>
      </rPr>
      <t>27/01/25 - James chased access for 29/01 - different site contact replied and advised access not available for 29/01 and a different contact required to provide access via 3rd party. Asked James to confirm areas access needed to.
24/01/25 - James chased access for 29/01 - no answer
20/01/25 - James chased access for 29/01 - no reply.
16/01/25 - James was unable to access all areas of site needed as external party needed to provide access, new date, with at least a week's notice, James proposed 29/01.
06/01/24 - Site contact requested survey to be moved to 15/01 due to power outage planned for 08/01 at site.
10/12/24 - Access booked for James to survey on 08/01/25.
09/12/24 - Andy Fortune advised they can't provide access for a survey until mid-Jan, arranging for then, will update VMO2.
09/12/24: BC spoke to Tony Davies about access for James to survey 11/12 - Tony said to speak with Andy Fortune - emailed him to request access, await confirmation.
06/12/24 - PO 4010538597</t>
    </r>
  </si>
  <si>
    <t>JORDANS RYVITA BIGGLESWADE</t>
  </si>
  <si>
    <t>The Jordans &amp; Ryvita Company Ltd, Market Garden Road, Stratton Business Park, Biggleswade, BEDFORDSHIRE, SG18 8QB</t>
  </si>
  <si>
    <t>Dan Robinson 01767 318222 dan.robinson@jordansryvita.com
* Secondary contact: James Pearce 01767 318222 james.pearce@jordansryvita.com</t>
  </si>
  <si>
    <t>Nokia D3M located in Comms Room</t>
  </si>
  <si>
    <r>
      <rPr>
        <sz val="11"/>
        <color rgb="FF000000"/>
        <rFont val="Calibri"/>
        <family val="2"/>
        <scheme val="minor"/>
      </rPr>
      <t xml:space="preserve">26/03/25 – V2 Design approved – Emma requested CS – with James, due 31/03.
19/03/25 - V2 EDR issued for approval as comments required the V1 design being amended.
07/03/35 - V1 design approved with comments and note for build: "Can the existing transmission be installed above the new 2G kit in the rack. No need to update design but something to note for when the build is taking place". </t>
    </r>
    <r>
      <rPr>
        <b/>
        <sz val="11"/>
        <color rgb="FF000000"/>
        <rFont val="Calibri"/>
        <family val="2"/>
        <scheme val="minor"/>
      </rPr>
      <t xml:space="preserve">CS required - with James, due 12/03.
</t>
    </r>
    <r>
      <rPr>
        <sz val="11"/>
        <color rgb="FF000000"/>
        <rFont val="Calibri"/>
        <family val="2"/>
        <scheme val="minor"/>
      </rPr>
      <t>27/02/25 - V1 EDR issued to VMO2 for review
28/01/25 - SP chased again and responded proposing dates or either 12/02 or 18/02 - we have requested 12/02.
09/01/25 - Nothing back from SP - chased.
07/01/25 - Steven provided a letter to send to SP to confirm NET instructed by VMO2 - sent to SP.
06/01/25 - Chased contact as not heard back, contact replied to ask who our contact in VMO2 is - Steven said would advise how to progress.
09/12/24: Access requested for Dhanaraj to survey 10/12.
06/12/24 - PO 4010538597</t>
    </r>
  </si>
  <si>
    <t>SEVERN TRENT WATER TRIMPLEY</t>
  </si>
  <si>
    <t>Severn Trent Water Trimpley, Trimpley WTW, Eyemore Farm, Trimpley, Nr Bewdley, WORCESTERSHIRE, DY12 1PJ</t>
  </si>
  <si>
    <r>
      <rPr>
        <sz val="11"/>
        <color rgb="FF000000"/>
        <rFont val="Calibri"/>
        <family val="2"/>
        <scheme val="minor"/>
      </rPr>
      <t xml:space="preserve">Matt Jones: Matthew-M.Jones@severntrent.co.uk </t>
    </r>
    <r>
      <rPr>
        <b/>
        <sz val="11"/>
        <color rgb="FF000000"/>
        <rFont val="Calibri"/>
        <family val="2"/>
        <scheme val="minor"/>
      </rPr>
      <t xml:space="preserve">(access booked thorugh)
</t>
    </r>
    <r>
      <rPr>
        <sz val="11"/>
        <color rgb="FF000000"/>
        <rFont val="Calibri"/>
        <family val="2"/>
        <scheme val="minor"/>
      </rPr>
      <t xml:space="preserve">christopher.pepler@severntrent.co.uk - </t>
    </r>
    <r>
      <rPr>
        <sz val="11"/>
        <color rgb="FFFF0000"/>
        <rFont val="Calibri"/>
        <family val="2"/>
        <scheme val="minor"/>
      </rPr>
      <t xml:space="preserve">email bounces back
</t>
    </r>
    <r>
      <rPr>
        <sz val="11"/>
        <color rgb="FF000000"/>
        <rFont val="Calibri"/>
        <family val="2"/>
        <scheme val="minor"/>
      </rPr>
      <t xml:space="preserve">Mobile: 07825 938124 - </t>
    </r>
    <r>
      <rPr>
        <sz val="11"/>
        <color rgb="FFFF0000"/>
        <rFont val="Calibri"/>
        <family val="2"/>
        <scheme val="minor"/>
      </rPr>
      <t xml:space="preserve">number doesn't work
</t>
    </r>
    <r>
      <rPr>
        <sz val="11"/>
        <color rgb="FF000000"/>
        <rFont val="Calibri"/>
        <family val="2"/>
        <scheme val="minor"/>
      </rPr>
      <t xml:space="preserve">visitorsites@severntrent.co.uk </t>
    </r>
  </si>
  <si>
    <t>2G metro located on the wall of the comms room</t>
  </si>
  <si>
    <t>13/03/25 - CS agreed: £8391.21
10/03/25 - CS issued to VMO2 for approval.
27/02/25 - V3 design issued to VMO2 for approval.
26/02/25 - Final response to our questions back from Carlos - James updateing design.
21/01/25 - Questions for Radio team sent back to Emma following rejection - Jmes working on amendments.
20/01/25 - Call with Steven Barrow/Dave Hall/James &amp; Beckie to discuss rejection points.
16/01/25 - V1 design rejected - spoke with James, arranging call 20/01 with Steven Barrow to discuss
23/12/24: EDR &amp; DRF issued to Steven Barrow for review.
16/12/24 - Access confirmed for Dhanaraj to survey 17/12.
10/12/24 - TA found alternative email - BC contacted visitorsites@severntrent.co.uk to see if suitable contact can be found.
09/12/24 - Access requested for survey 10/12 - but bounce back on the email and phone number didn't work - asking VMO2 for another contact.
06/12/24 - PO 4010538597</t>
  </si>
  <si>
    <t>Instruction Date</t>
  </si>
  <si>
    <t>Decom Quote Issued</t>
  </si>
  <si>
    <t>Decom Quote Value</t>
  </si>
  <si>
    <t>Decom Date</t>
  </si>
  <si>
    <t>Decom Report Issue Date</t>
  </si>
  <si>
    <t>Decom PO Requested</t>
  </si>
  <si>
    <t>Decom PO Received</t>
  </si>
  <si>
    <t>Decom PO Number</t>
  </si>
  <si>
    <t xml:space="preserve">42 Islington High Street </t>
  </si>
  <si>
    <t>Andrew.King1@natwest.com</t>
  </si>
  <si>
    <t>21/06/23- Decom complete, waiting for Handover pack to be completed 
20/06/23 - Decom booked to be completed on the 21st June 
15/6/23 - Kam confirms that the CRQ is in place.
15/06/23- Nick completing survey 15/06/23 - Customer wants equipment removed between 19/06/23 - 30/06/23.  Kam is raising the CRQ, should be ready by Monday.
9/6/23 - Kam confirms that we can now proceed with the decom and this needs to happen by the 30/6.  He will raise a CRQ.
05/06/23 - Kamaran asked for quote to be re-issued. Cost approved, waiting for instruction. Costs added to Finance tracker 
11/5/23 - Rich confirms that our quote was entered into theirs and submitted to the third party.  He is awaiting confirmation of approval from them from their customer in order for the instruction to be issued to us.</t>
  </si>
  <si>
    <t>Nexus Monument Lower Station</t>
  </si>
  <si>
    <t xml:space="preserve">30/08/23 - Bill has responded that he has been off ill and will issue the proforma ASAP. TS has been updated 
17/08/23 - Chaser email sent as per the  TS request 
27/07/23 - Chased Bill again for the Proforma. VMO2 have asked that once we have the proforma that we let them know before issuing or arranging dates with Nexus 
20/07/23 - Quotes for escorting have been issued to VMO2 for review. Waiting a response, Kamran approved escorting fees verbally on the call and requested we proceed with Decoms, email instruction to follow. Instruction has been sent to Nick to proceed with arranging dates to attend and complete decoms 
06/07/23- Chased Bill
20/06/23- Site contact has confirmed on the 16/06/23 escorting cost of £650 per shift, however there will be a PM cost also which we are waiting for Bill to confirm
15/06/23- Emailed TS to confirm that Nexus want payment for escorting whilst on-site. Requested permission to submit a variation quote or if VMO2 would like to arrange alternative method.  On the call the team requested that we got a price per site and then issued a quote per site.
06/06/23 - Asked VMO2 for new site contact as the one provided is not responding to mails or calls 
31/05/23 - Customer has been contacted to arrange pre-start meeting. they were going to check dates and suggest a suitable time. 
24/04/23 - Instruction received from TK. PO requested, Contractors asked to provide quote
18/5/23 - Richard asks that we raise individual PO requests for each site and class them as decoms
11/5/23 - Anand to investigate and provide details of access protocols to get to/enter sites/cages/cabinets etc. for decoms
03/05/23- Instruction received 03/05/23 Quote created and issued. I have assumed all works are evening based on information provided in the 1 design we have been issued. Uplift for evening working added </t>
  </si>
  <si>
    <t>Nexus Monument Upper Station</t>
  </si>
  <si>
    <t xml:space="preserve">Nexus Jesmond Station </t>
  </si>
  <si>
    <t>Nexus Gateshead Station</t>
  </si>
  <si>
    <t>Nexus St James Station</t>
  </si>
  <si>
    <t xml:space="preserve">Nexus Manors Station </t>
  </si>
  <si>
    <t>Nexus Haymarket Station</t>
  </si>
  <si>
    <t xml:space="preserve">Nexus Gateshead Bridge </t>
  </si>
  <si>
    <t xml:space="preserve">Nexus Gateshead Portal </t>
  </si>
  <si>
    <t>Intu Acorn Walk</t>
  </si>
  <si>
    <t xml:space="preserve">20/06/23 - Site is with CTIL for the declaration of the decom. waiting for further instruction from VMO2 
19/6/23 - PO received
15/06/23 - Emailed Richard to ask for site contact details. Sophie confirms on the weekly call that the site needs to be formally declared via CTIL.  We should be able to decom the site before the 6 month termination period runs, from the date of declaration.
8/6/23 - Rich approves the quote and requests that we request the PO.
05/06/23 - Quote has been created and issued as requested by Richard </t>
  </si>
  <si>
    <t>Intu Crown Walk</t>
  </si>
  <si>
    <t xml:space="preserve">Decom </t>
  </si>
  <si>
    <t xml:space="preserve">Sky Leeds Dock </t>
  </si>
  <si>
    <t>LS10 1QG</t>
  </si>
  <si>
    <t>kevin.rumsey@cellnextelecom.co.uk</t>
  </si>
  <si>
    <t xml:space="preserve">17/08/23 - Decom PO requested 
15/08/23 - Decom complete 
11/08/23 - Access requested from Cellnex PM, CPHSP issued for the works 
08/08/23 - Instruction from Kam. Kam has submitted the CRQ and has asked that we complete the works on the 15th. Quote issued and contractor quote requested. </t>
  </si>
  <si>
    <t xml:space="preserve">Brighton Centre </t>
  </si>
  <si>
    <t xml:space="preserve">01/09/23 - Decom to take place, works completed 
22/08/23 - Instruction received, quote issued, instruction issued to Nick, PO tracker updated </t>
  </si>
  <si>
    <t>18/11/24 - SWQ for the decom issued to and approved by Kam</t>
  </si>
  <si>
    <t>Survey</t>
  </si>
  <si>
    <t>TEFCSR</t>
  </si>
  <si>
    <t>Phase</t>
  </si>
  <si>
    <t>Postcode</t>
  </si>
  <si>
    <t>Area</t>
  </si>
  <si>
    <t>Location</t>
  </si>
  <si>
    <t>Workstream</t>
  </si>
  <si>
    <t>X</t>
  </si>
  <si>
    <t>Y</t>
  </si>
  <si>
    <t>Operational Live Stack</t>
  </si>
  <si>
    <t>Streetworks Site
Y/N</t>
  </si>
  <si>
    <t>Primary Contact</t>
  </si>
  <si>
    <t>Secondary Contact</t>
  </si>
  <si>
    <t>Access Details</t>
  </si>
  <si>
    <t>Access site safety</t>
  </si>
  <si>
    <t>Ariel Access</t>
  </si>
  <si>
    <t>Equipment access</t>
  </si>
  <si>
    <t>Access Times</t>
  </si>
  <si>
    <t>Access Notice</t>
  </si>
  <si>
    <t>Short Notice</t>
  </si>
  <si>
    <t>Possible survey date</t>
  </si>
  <si>
    <t>Access Site Safety</t>
  </si>
  <si>
    <t>Site Safety RAG</t>
  </si>
  <si>
    <t>Aerial Access</t>
  </si>
  <si>
    <t>Access RAG</t>
  </si>
  <si>
    <t>Initial Info Downloaded</t>
  </si>
  <si>
    <t>Link to Site Folder</t>
  </si>
  <si>
    <t>PO Date</t>
  </si>
  <si>
    <t>PO Type</t>
  </si>
  <si>
    <t>PO Amount</t>
  </si>
  <si>
    <t>Survey Group</t>
  </si>
  <si>
    <t>Customer Contacted</t>
  </si>
  <si>
    <t>Access Blocker</t>
  </si>
  <si>
    <t>Form sent 15/4</t>
  </si>
  <si>
    <t>Requested  ?</t>
  </si>
  <si>
    <t>Survey FC Date</t>
  </si>
  <si>
    <t>Survey Completed
Date</t>
  </si>
  <si>
    <t>Survey Engineer</t>
  </si>
  <si>
    <t>Survey Report Complete</t>
  </si>
  <si>
    <t>Survey Report Check Deadline</t>
  </si>
  <si>
    <t>Survey Report Checked By</t>
  </si>
  <si>
    <t>Survey Report Checked Date</t>
  </si>
  <si>
    <t>Single Page for Mario</t>
  </si>
  <si>
    <t>Survey Report Ready to Issue</t>
  </si>
  <si>
    <t>Survey Report Issued</t>
  </si>
  <si>
    <t>Survey Report - Document Name</t>
  </si>
  <si>
    <t>CS Ready for Issue</t>
  </si>
  <si>
    <t>CS Issued</t>
  </si>
  <si>
    <t>Quick Win Sites</t>
  </si>
  <si>
    <t>Report Check Commentary</t>
  </si>
  <si>
    <t>Antenna Height</t>
  </si>
  <si>
    <t>Number of Antennas</t>
  </si>
  <si>
    <t>Is the building painted</t>
  </si>
  <si>
    <t>Access Equipment Required</t>
  </si>
  <si>
    <t>Road Closure</t>
  </si>
  <si>
    <t>Information Issued to Marjen</t>
  </si>
  <si>
    <t>Cost Received from Marjen</t>
  </si>
  <si>
    <t>Quote Received from Marjen</t>
  </si>
  <si>
    <t>Access Type
(Ladder/Podium Steps/Mobile Scaffold/Cherry Picker)</t>
  </si>
  <si>
    <t>Split Decom
Y/N</t>
  </si>
  <si>
    <t>OOH Decom
Y/N</t>
  </si>
  <si>
    <t>Electrical Disconnection Complete at Survey Y/N</t>
  </si>
  <si>
    <t>Blackfriars Road SE1</t>
  </si>
  <si>
    <t>Columbo House, 50-52 Blackfriars Road, London</t>
  </si>
  <si>
    <t>SE1 8NN</t>
  </si>
  <si>
    <t>London</t>
  </si>
  <si>
    <t>M25_South_IL_Southwark</t>
  </si>
  <si>
    <t>Micro</t>
  </si>
  <si>
    <t>G9</t>
  </si>
  <si>
    <t>BT PLC Site -  0800 389 5281 / 07484020988 / olo.requests@bt.com. For tower access BT supervision is required, please complete form and send to supervised.access@bt.com 
The access form can be found on
https://www.btwholesale.com/assets/documents/Product_Documentation/application-for-a-supervised-visitto-a-bt-radio-station.pdf</t>
  </si>
  <si>
    <t>08:00-16:00 for normal access with 3 working days notice. 4 hours notice for service affecting requests</t>
  </si>
  <si>
    <t>8am-4pm</t>
  </si>
  <si>
    <t>Notice required: 3 working day notice, 4 hour notice for service affecting requests</t>
  </si>
  <si>
    <t>n/a</t>
  </si>
  <si>
    <t>G</t>
  </si>
  <si>
    <t>Microcell shark fin comes into the 'scorpio room' (2nd flr). But the cellnet rm is on the 3rd flr. Block A room 303.(near the cable access pit) keys from reception (F3/V/03)</t>
  </si>
  <si>
    <t>T:\New Server Structure\SC\VMO2\1. Sites\5. Decom\- Microcell Decom Project 2025\1. Phase 1\1. Sites\2802 - Blackfriars Road SE1\SiteFlo Info</t>
  </si>
  <si>
    <t xml:space="preserve">Nokia metro site mounted on a unistrut frame. Eltek smart pack powering TX. Both connected to un-switched fuse spurs. Antenna looks to be reachable from an antenna. TBC during survey </t>
  </si>
  <si>
    <t>Decom Survey &amp; Report</t>
  </si>
  <si>
    <t>21 - nick</t>
  </si>
  <si>
    <t>Nick to survey - OBASS Card Required</t>
  </si>
  <si>
    <t>With BC and NP in progress</t>
  </si>
  <si>
    <t>Agreed</t>
  </si>
  <si>
    <t>TBC</t>
  </si>
  <si>
    <t>Nick Porter</t>
  </si>
  <si>
    <t>03/03/25 - Nick has OBASS card - book a new date for Nick.
27/02/25 - Wayne unable to get access as needs OBASS card or BT Escort - investigating escort through Cellnex.
18/02/25 - On Agora site details for access are: BT Exchange, Columbo House: UK-LO-001286. Peter K added Wayne onto Agora as an engineer for ground access - Wayne to do induction before Chloe can request access for the survey.
17/02/25 - Wayne survey - access fee may be required for supervision - email sent to BT request email.</t>
  </si>
  <si>
    <t>2A</t>
  </si>
  <si>
    <t>Crowne House</t>
  </si>
  <si>
    <t>56-58 Southwark Bridge</t>
  </si>
  <si>
    <t>SE1 1UN</t>
  </si>
  <si>
    <t>not phase 1</t>
  </si>
  <si>
    <t>NET Pre check/access info only at this stage
Awaiting budget sign off  to schedule</t>
  </si>
  <si>
    <t>NTQ</t>
  </si>
  <si>
    <t>Albert Buildings</t>
  </si>
  <si>
    <t>49 Queen Victoria St, London</t>
  </si>
  <si>
    <t>EC4N 4SA</t>
  </si>
  <si>
    <t>M25_South_IL_CityofLondon</t>
  </si>
  <si>
    <t>N</t>
  </si>
  <si>
    <t>Landlord - Pearl &amp; Coutts. Tel 020 7843 3788. Property Manager - John Perry. Tel: 0207 843 3797. Email: john.p@pearl-coutts.co.uk</t>
  </si>
  <si>
    <t>Emergency on-site contact within an office: Tel:0207 653 1953/ . Not an official contact only contact with on-site emergencies</t>
  </si>
  <si>
    <t>Hours of access 08:00-17:00 with 24 hour notice. ID required and engineer details required. Door code 4913</t>
  </si>
  <si>
    <t>Antenna is mounted on the rear of the building,  positioned above centis bar. Shark fin antenna</t>
  </si>
  <si>
    <t>Obtain keys from security gaurd.  Lisa Holmes group stairs in room 3 on 1st Floor enter room and take 1st door on right this is the equipment room.</t>
  </si>
  <si>
    <t>17/4 Requested via email
Need to await BC update from the VMO2 call to proceed with visit, but can leave the req in place</t>
  </si>
  <si>
    <t>requested</t>
  </si>
  <si>
    <t>Jack Douglas</t>
  </si>
  <si>
    <t>Baker Street W1</t>
  </si>
  <si>
    <t>McDonalds W1U, 122 Baker Street, London</t>
  </si>
  <si>
    <t>W1U 6TX</t>
  </si>
  <si>
    <t>M25_North_IL_Westminster</t>
  </si>
  <si>
    <t>G9U21</t>
  </si>
  <si>
    <t>Telecoms.Access@uk.mcd.com CC. Umar.Khalid@o2.com</t>
  </si>
  <si>
    <t>Please fill in Mcdonalds site access form (in document tab on siterra and Remedy) Please include a site spefic RAM's and plans for proposed works. Access should be agreed within McDonald's working hours, Monday to Friday 9.00am to 5.00pm (All works to be completed within daytime hours unless otherwise agreed).  Where possible, proposed access times should avoid the hours of 10AM to 2PM unless otherwise agreed with McDonalds. 5 workings days notice. A company photo ID must be on engineers person at all times.</t>
  </si>
  <si>
    <t>9am-5pm</t>
  </si>
  <si>
    <t>Notice required: 5 workings day notice</t>
  </si>
  <si>
    <t>Asbestos confirmed on site- Location - Floor tiles from electric room on first floor to aircon room on roof. Type - Chrysotile</t>
  </si>
  <si>
    <t>A</t>
  </si>
  <si>
    <t>Shark fin antenna on 1st floor level.</t>
  </si>
  <si>
    <t>Equipment room located on 1st floor store room.</t>
  </si>
  <si>
    <t>T:\New Server Structure\SC\VMO2\1. Sites\5. Decom\- Microcell Decom Project 2025\1. Phase 1\1. Sites\3187 - Baker Street W1\SiteFlo Info</t>
  </si>
  <si>
    <t>Looking at google street view the photos from 2022 do not show that the planned 5 antenna upgrade was completed. I cant find any details of exsisiting equipment. Survey to confirm.</t>
  </si>
  <si>
    <t>requested
chased 11/4
Form Sent 15/4
17/4 Chased up</t>
  </si>
  <si>
    <t>Requested</t>
  </si>
  <si>
    <t>Matthew Marsh
10 - 11 am</t>
  </si>
  <si>
    <t>1st floor</t>
  </si>
  <si>
    <t>McDonalds</t>
  </si>
  <si>
    <t>McDonalds, 177 Brompton Road, London</t>
  </si>
  <si>
    <t>SW3 1JD</t>
  </si>
  <si>
    <t>M25_South_IL_KensingtonandChelsea</t>
  </si>
  <si>
    <t>U9U9SCL8L18L21</t>
  </si>
  <si>
    <t>Umar Khalid tel: 07568 424 259  email:  Telecoms.access@uk.mcd.com     and  Omar.khalid@telefonica.com</t>
  </si>
  <si>
    <t>email:  Telecoms.access@uk.mcd.com     and  Omar.khalid@telefonica.com</t>
  </si>
  <si>
    <t>Hours of access 09:00-17:00 Monday - Friday. 5 days notice. Do not book between 12:00-14:00. ID, RAMS and plans for proposed works</t>
  </si>
  <si>
    <t>ICNIRP Compliance - No other risks identified</t>
  </si>
  <si>
    <t>Shark fin antenna on building facade.</t>
  </si>
  <si>
    <t>Equipment located in store room on 1st floor.</t>
  </si>
  <si>
    <t>T:\New Server Structure\SC\VMO2\1. Sites\5. Decom\- Microcell Decom Project 2025\3. Non EOL Decom - Mcdonalds\3285 - McDonalds 117 Brompton Rd\SiteFlo Info</t>
  </si>
  <si>
    <t>NB LIVE SITE
req - needs form
Form sent
Chased up</t>
  </si>
  <si>
    <r>
      <t xml:space="preserve">07/4/25 - When requesting access - mentioned Arnold Saad has requested site to be decommissioned (as site is currently live).
27/03/25 - Instruction received from Calum to survey - </t>
    </r>
    <r>
      <rPr>
        <b/>
        <sz val="10"/>
        <color rgb="FFFF0000"/>
        <rFont val="Calibri"/>
        <family val="2"/>
        <scheme val="minor"/>
      </rPr>
      <t>THIS IS NOT AN EOL SITE - SURVEY ASAP, DECOM TO BE SCHEDULED END SEPT. OUTAGE REQUIRED FOR DECOM AS LIVE SITE.</t>
    </r>
  </si>
  <si>
    <t>The Parade High St W</t>
  </si>
  <si>
    <t>Abbey National, 26 The Parade, High Street, Watford</t>
  </si>
  <si>
    <t>WD17 1JR</t>
  </si>
  <si>
    <t>M25_North_M40_to_M11</t>
  </si>
  <si>
    <t>santander.estatesadmin@colliers.com and please CC Bev Wilkinson (TEF) - Bev.Wilkinson@telefonica.com.</t>
  </si>
  <si>
    <t>Santander@ostarasystems.com / Santander Estates team on 0800 587 7708 opt 2</t>
  </si>
  <si>
    <t xml:space="preserve">SP has requested for works to take place within standard working hours (09:00 -17:00) 48 hours notice. Please send over RAMS, attending Engineer ID, Hours planned on site etc. </t>
  </si>
  <si>
    <t>Notice required: 48 hour notice</t>
  </si>
  <si>
    <t>Kit located in basement (data comms. room) microcell</t>
  </si>
  <si>
    <t>T:\New Server Structure\SC\VMO2\1. Sites\5. Decom\- Microcell Decom Project 2025\1. Phase 1\1. Sites\6806 - The Parade High St W\SiteFlo Info</t>
  </si>
  <si>
    <t>Channel Teq team two</t>
  </si>
  <si>
    <r>
      <t xml:space="preserve">Channel Teq must quote </t>
    </r>
    <r>
      <rPr>
        <b/>
        <sz val="10"/>
        <rFont val="Calibri"/>
        <family val="2"/>
        <scheme val="minor"/>
      </rPr>
      <t>job reference number of 1719380</t>
    </r>
  </si>
  <si>
    <t>Kentish Town Road NW</t>
  </si>
  <si>
    <t>McDonalds, 295 Kentish Town Road, London</t>
  </si>
  <si>
    <t>NW5 2TG</t>
  </si>
  <si>
    <t>M25_North_IL_Camden</t>
  </si>
  <si>
    <t>1 No shark fin antena</t>
  </si>
  <si>
    <t>Access main entrance at ground floor and the Nokia cabinet is positioned in the basement. Access via site provider.. they all hold keys.</t>
  </si>
  <si>
    <t>T:\New Server Structure\SC\VMO2\1. Sites\5. Decom\- Microcell Decom Project 2025\1. Phase 1\1. Sites\7213 - Kentish Town Road NW\SiteFlo</t>
  </si>
  <si>
    <t>Matthew Marsh
12-1pm</t>
  </si>
  <si>
    <t>Broadway Muswellhill N10</t>
  </si>
  <si>
    <t>WHSmith Muswell Hill, 117 Muswell Hill, Broadway, London</t>
  </si>
  <si>
    <t>N10 3RS</t>
  </si>
  <si>
    <t>M25_North_IL_Haringey</t>
  </si>
  <si>
    <t xml:space="preserve">Anita Booker E:ABooker@geraldeve.com M: +44 190 868 5953
response from intro email - SP is on leave until 22nd until then contact a colleague of Michelle on 01908 685950 </t>
  </si>
  <si>
    <t>Michelle Doolan E: mdoolan@geraldeve.com M: +44 794 407 4804</t>
  </si>
  <si>
    <t>Hours of access are store opening times with 24 notice. If outside of normal trading hours then a call out charge applies. RAMs and ID required at all times</t>
  </si>
  <si>
    <t>9am-5.30pm</t>
  </si>
  <si>
    <t>24 hours notice</t>
  </si>
  <si>
    <t>Asbestos survey is available for veiwing on-site or on-line. internet access  http://www.solarasbestos.com     Login Name      Ken.carroll    Password 4thspr7</t>
  </si>
  <si>
    <t>External -first floor. LOCK HAS BEEN CHANGED (15/11/04) - IS NOW A COMBINATION LOCK - COMBINATION IS 7214</t>
  </si>
  <si>
    <t>T:\New Server Structure\SC\VMO2\1. Sites\5. Decom\- Microcell Decom Project 2025\2. Phase 2\1. Sites\7214 - Broadway Muswellhill N10\SiteFlo Info</t>
  </si>
  <si>
    <t xml:space="preserve">4/4 Sent email - will also  call 
17/4 voicemail left with request again
</t>
  </si>
  <si>
    <t>Natwest</t>
  </si>
  <si>
    <t>54 Streatham High Road</t>
  </si>
  <si>
    <t>SW16 1DA</t>
  </si>
  <si>
    <t>M25_South_IL_Lambeth</t>
  </si>
  <si>
    <t>natwestgroup.helpdesk@cushwake.com</t>
  </si>
  <si>
    <t xml:space="preserve">Hours of access 09:00-17:00Monday - Friday. 48 hours notice required unless the office is vacent then 5 days notice required. ID required. Email to have the full address, postocode, time and date of attendance, duration on site, name and phone number of the engineers attending. Purpose of visit and location of work required as well. </t>
  </si>
  <si>
    <t>PPE worn where appropriate. Only competant and trained electricians permitted to work on electrical installation. Engineers completed a site induction before access. Asbestos not present within the scope of the survey on this site</t>
  </si>
  <si>
    <t>Four antennas located on external wall of building, at a height of 5.5m &amp; 6.5m.</t>
  </si>
  <si>
    <t>42U cabinet mounted Nokia L800, U900, L1800 &amp; L2100 equipment. 7824-500 bellbox antennas mounted to external wall of building. Equipment located on First floor, no extra access needed.</t>
  </si>
  <si>
    <t>On Hold</t>
  </si>
  <si>
    <t>125 High St NTH E6</t>
  </si>
  <si>
    <t>WH Smith, 125 High Street North, East Ham, London</t>
  </si>
  <si>
    <t>E6 1HZ</t>
  </si>
  <si>
    <t>M25_North_IL_Newham</t>
  </si>
  <si>
    <t xml:space="preserve"> 020 8552 4875 (Ask for Store Manager) </t>
  </si>
  <si>
    <t xml:space="preserve"> Hours of access Mon - Fri, 08:30 - 17:30. Sat, 09:00 - 18:00 .Sun, 11:00 - 17:00. 24 hours notice required</t>
  </si>
  <si>
    <t>8.30am-5.30pm</t>
  </si>
  <si>
    <t>Notice required: 24 hour notice</t>
  </si>
  <si>
    <t>Asbestos survey is available for veiwing on-site or on-line. internet access  http://www.solarasbestos.com     Login Name: Ken.carroll Password: 4thspr7 '</t>
  </si>
  <si>
    <t>Antenna connected directly tro cabinet.</t>
  </si>
  <si>
    <t>Wall mounted Nokia DE34 cabinet located within the 1st floor stockroom at the front of the building</t>
  </si>
  <si>
    <t>T:\New Server Structure\SC\VMO2\1. Sites\5. Decom\- Microcell Decom Project 2025\1. Phase 1\1. Sites\7285 - 125 High St NTH E6\SiteFlo Info</t>
  </si>
  <si>
    <t>attempted</t>
  </si>
  <si>
    <t>Channel Teq</t>
  </si>
  <si>
    <t>connected to tro cabinet</t>
  </si>
  <si>
    <t>Abbey National</t>
  </si>
  <si>
    <t>91-93 High Street, Harlesden</t>
  </si>
  <si>
    <t>NW10 4NX</t>
  </si>
  <si>
    <t>M25_North_OL_Brent</t>
  </si>
  <si>
    <t>31-33 Chase Side Southgate, Enfield</t>
  </si>
  <si>
    <t>N14 5BP</t>
  </si>
  <si>
    <t>M25_North_OL_Enfield</t>
  </si>
  <si>
    <t>High Rd Leytonstone</t>
  </si>
  <si>
    <t>McDonalds, 865-873 High Road, Leytonstone, London</t>
  </si>
  <si>
    <t>E11 1HR</t>
  </si>
  <si>
    <t>M25_North_OL_WalthamForest</t>
  </si>
  <si>
    <t>Slippery Roof surface. 2 man site when heavy equipment is required</t>
  </si>
  <si>
    <t>Access main entrance at ground floor and the Nokia cabinet is positioned on the first floor at the front of the building.  Top of stairs, follow through and turn right.</t>
  </si>
  <si>
    <t>T:\New Server Structure\SC\VMO2\1. Sites\5. Decom\- Microcell Decom Project 2025\1. Phase 1\1. Sites\7306 - High Rd Leytonstone\SiteFlo Info</t>
  </si>
  <si>
    <t>Report not complete</t>
  </si>
  <si>
    <t>High St Brentford</t>
  </si>
  <si>
    <t>McDonalds, 322 High Street, Brentford, Middlesex</t>
  </si>
  <si>
    <t>TW8 0JS</t>
  </si>
  <si>
    <t>M25_North_OL_Hounslow</t>
  </si>
  <si>
    <t>Access main entrance at ground floor and the Nokia cabinet is positioned on the flat roof</t>
  </si>
  <si>
    <t>T:\New Server Structure\SC\VMO2\1. Sites\5. Decom\- Microcell Decom Project 2025\1. Phase 1\1. Sites\7326 - High St Brentford\SiteFlo Info</t>
  </si>
  <si>
    <t>Highgate High Street</t>
  </si>
  <si>
    <t>The Crown, (Rose &amp; Crown (Whitbread), 86 Highgate High St, London</t>
  </si>
  <si>
    <t>N6 5JG</t>
  </si>
  <si>
    <t>Harry Goldsmid &lt;hgoldsmid@lsh.co.uk&gt; 0117 914 2025 
Alice Odonkor &lt;AOdonkor@lsh.co.uk&gt;</t>
  </si>
  <si>
    <t>Notice required: 10 day notice</t>
  </si>
  <si>
    <t xml:space="preserve">Closed on Monday. The kit is located within the basement, Cellar Front Bottle Area. Microcell has been installed in a way that the door will only drop down about 15inchs before it fouls the adjacent brick wall! This means there is insufficient  space to remove the psub unit, NFM advised and provided ref 1803045 </t>
  </si>
  <si>
    <t>T:\New Server Structure\SC\VMO2\1. Sites\5. Decom\- Microcell Decom Project 2025\1. Phase 1\1. Sites\7327 - Highgate High Street\SiteFlo Info</t>
  </si>
  <si>
    <t xml:space="preserve">req
chased 11/4
17/4 Chased again </t>
  </si>
  <si>
    <t>Matthew Marsh</t>
  </si>
  <si>
    <t>20/02/25 - Asked Bethany Begg from Stonegate if access details are correct - as we have details for the pub directly - should be ok but wait to hear from Bethany.</t>
  </si>
  <si>
    <t>147 High Street, Sutton, Surrey</t>
  </si>
  <si>
    <t>SM1 1JP</t>
  </si>
  <si>
    <t>M25_South_OL_Sutton</t>
  </si>
  <si>
    <t>Whitbread</t>
  </si>
  <si>
    <t>60 High Street, Croydon</t>
  </si>
  <si>
    <t>CR0 1NA</t>
  </si>
  <si>
    <t>M25_South_OL_Croydon</t>
  </si>
  <si>
    <t xml:space="preserve">Park Place SW1	</t>
  </si>
  <si>
    <t xml:space="preserve">SF St James Street, Front of National Mutual Life, London	</t>
  </si>
  <si>
    <t>SW1A 1LA</t>
  </si>
  <si>
    <t>M25_South_IL_Westminster</t>
  </si>
  <si>
    <t xml:space="preserve">City of Westminster - 020 7641 6000 </t>
  </si>
  <si>
    <t>Westminster.gov.uk  and go to Temporary Structure , click on first one and apply for license. 1 week notice required. Street furniture site - Lampost, Column number 8 City Of Westminster Borough Council 'Lighting Dept' are responsible for the upkeep of the Lamp Post, their contact number is 0207 641 6279</t>
  </si>
  <si>
    <t>No notice required</t>
  </si>
  <si>
    <t>SPECIALIST LOCKS ON APW MALCOE CABINET
WORKING AT HEIGHTS FOR FIXING OF ANTENNA
ACCESS FOR PUBLIC IN AREAS SURROUNDING INSTALLATION</t>
  </si>
  <si>
    <t>NOKIA DE45 EQUIPMENT IS LOCATED IN APW MALCOE STREET FURNITURE CABINET ADJACENT TO LAMP POST NUMBER 8. JAYBEAM 5027 ''''SHARKFIN'''' ANTENNA IS LOCATED AT APPROXIMATELY 4.5 METRES IN HEIGHT ON LAMP POST NUMBER 8.</t>
  </si>
  <si>
    <t>T:\New Server Structure\SC\VMO2\1. Sites\5. Decom\- Microcell Decom Project 2025\1. Phase 1\1. Sites\7369 - Park Place SW1</t>
  </si>
  <si>
    <t>Keys to be gained from NP with instructions on how to complete</t>
  </si>
  <si>
    <t>do not need to request access</t>
  </si>
  <si>
    <t>24/03/25 - KEYS NEEDED TO OPEN CABINET - NEED TO COLLECT FROM NICK BEFORE SURVEY.</t>
  </si>
  <si>
    <t>128 Balham High Road</t>
  </si>
  <si>
    <t>SW12 9AA</t>
  </si>
  <si>
    <t>M25_South_IL_Wandsworth</t>
  </si>
  <si>
    <t>Umar Valimahomed umar@zaneen.co.uk 0208 092 1590 / 07999199033</t>
  </si>
  <si>
    <t>scott.kenny@verite.je</t>
  </si>
  <si>
    <t>Hours of access 09:00-17:00 Monday - Friday with 5 days notice</t>
  </si>
  <si>
    <t>PPE worn where appropriate. Only competant and trained electricians permitted to work on electrical installation. Engineers completed a site induction before access. Asbestos not present within the scope of the survey on this site.</t>
  </si>
  <si>
    <t>Two antennas located on external façade of building, at a height of 5.3m.</t>
  </si>
  <si>
    <t>2x 27U cabinet mounted Nokia L800, U900, L1800 &amp; L2100 equipment. 7824-500 bellbox antennas mounted to external façade of building. Equipment located on Basement, no extra access needed.</t>
  </si>
  <si>
    <t>128/130 North End Rd</t>
  </si>
  <si>
    <t>Old Oak, 180 North End Road, London</t>
  </si>
  <si>
    <t>W14 9NX</t>
  </si>
  <si>
    <t>M25_South_IL_HammersmithandFulham</t>
  </si>
  <si>
    <r>
      <t xml:space="preserve">Edward Little - Edward.Little@redcatpubcompany.com / 07557 973887
</t>
    </r>
    <r>
      <rPr>
        <sz val="10"/>
        <color rgb="FF000000"/>
        <rFont val="Calibri"/>
        <family val="2"/>
        <scheme val="minor"/>
      </rPr>
      <t xml:space="preserve">20/03/25: Purchaser of Old Oak: The purchaser was Jason Patrick – jason@jpc10.co.uk
07939569174
</t>
    </r>
  </si>
  <si>
    <t>SP has requested for works to take place 09:00-17:00 with 48 hours notice</t>
  </si>
  <si>
    <t>Kit located in the cellar cold room in the barrel drop area.</t>
  </si>
  <si>
    <t>T:\New Server Structure\SC\VMO2\1. Sites\5. Decom\- Microcell Decom Project 2025\1. Phase 1\1. Sites\7465 - 128 130 North End Rd\SiteFlo Info</t>
  </si>
  <si>
    <t>No contact details</t>
  </si>
  <si>
    <t>13/03/2025
17/03/2025</t>
  </si>
  <si>
    <t>20/03/25 - Ali (old contact), provided new details of Jason Patrick as purchaser or Old Oak PH. Emailed Jason to see if he can help.
17/03/25 - VMO2 found a contact on planning portal as recent planning has been put in for approve - contacted matthew@mberdesigns.co.uk to ask if they can provide details for Mr Collins.
12/03/25 - Site looks boarded up/cosed on Gogle maps image from Aug 2024.</t>
  </si>
  <si>
    <t>Tower Hill Micro E1</t>
  </si>
  <si>
    <t>Tower Hill, 	London</t>
  </si>
  <si>
    <t>E1W 1AZ</t>
  </si>
  <si>
    <t>M25_South_IL_TowerHamlets</t>
  </si>
  <si>
    <t>AMcLean@skdocks.co.uk
 Building Issues /Faults and Out of Hours reporting should be logged in Elogbooks via
  cushwake@elogbooks.co.uk</t>
  </si>
  <si>
    <t>Facilities@SKDocks.co.uk</t>
  </si>
  <si>
    <t>Bellbox antenna to East  elavation (Quay side) installed by abseiling from roof level. Floating jetty at water level. To be considered when maintaining or removing antenna.</t>
  </si>
  <si>
    <t>1nr Bellbox antennas mounted externally to East and West elevation at 6.0 AGL approx.</t>
  </si>
  <si>
    <t>DE34 wall mounted mini BTS located within the south east plant room Mezzanine floor level.</t>
  </si>
  <si>
    <t>T:\New Server Structure\SC\VMO2\1. Sites\5. Decom\- Microcell Decom Project 2025\1. Phase 1\1. Sites\7496 - Tower Hill\SiteFlo Info</t>
  </si>
  <si>
    <t>Channel Teq team two
Chased 17/4
Agreed by Myles O'Brien on 17.4</t>
  </si>
  <si>
    <t>27/02/25 -Wayne tried for access anyway, contact at door said to email enquiries@skdocks - FAO Myles
24/02/25 - Chased access approval/process.
20/02/25 - Access request email sent for survey 27/02.</t>
  </si>
  <si>
    <t>Earls Crt Tube</t>
  </si>
  <si>
    <t>Hotel Earls Court, 28 Warwick Road, London</t>
  </si>
  <si>
    <t>SW5 9UD</t>
  </si>
  <si>
    <t>Mr Bakshi / 0207 3737079</t>
  </si>
  <si>
    <t xml:space="preserve">Hours of access standard working hours 09:00-17:00 with 48 hours notice. </t>
  </si>
  <si>
    <t xml:space="preserve">48 hours notice. </t>
  </si>
  <si>
    <t>DE34 located within the basement near to the existing Vodaphone equipment.</t>
  </si>
  <si>
    <t>T:\New Server Structure\SC\VMO2\1. Sites\5. Decom\- Microcell Decom Project 2025\2. Phase 2\1. Sites\7756 - Earls Crt Tube\SiteFlo Info</t>
  </si>
  <si>
    <t>Note on SiteFlo: CDS HOT DEAL. TO REPLACE MILLS AND ALLEN EARLS COURT TUBE. INSTRUCTION TO COMMENCE WORKS 2/12/99 BUILD START 15/11/99</t>
  </si>
  <si>
    <t>121 Hammersmith Road</t>
  </si>
  <si>
    <t>The Albion, 121 Hammersmith Road, Hammersmith &amp; Fulham, London</t>
  </si>
  <si>
    <t xml:space="preserve">W14 0QR
</t>
  </si>
  <si>
    <t>www.cellcm.com/site-access</t>
  </si>
  <si>
    <t>T: 0191 4329804 / Dominic Potts &lt;dpotts@cellcm.com</t>
  </si>
  <si>
    <t>To arrange access an access request must first be made via the dedicated website facility (www.cellcm.com/site-access), selecting Star Pubs &amp; Bars as the Site Provider from the drop-down list. Any access to rooftop/climbing based apparatus will require risk assessments and method statements for all work, together with in date working at height and RF awareness training certificates. First Aid certificates will also be required. These can all be submitted via the web portal</t>
  </si>
  <si>
    <t>Kit located in cellar - beer barells storage room</t>
  </si>
  <si>
    <t>T:\New Server Structure\SC\VMO2\1. Sites\5. Decom\- Microcell Decom Project 2025\1. Phase 1\1. Sites\7799 - 121 Hammersmith\SiteFlo Info</t>
  </si>
  <si>
    <t xml:space="preserve"> Need First Aid and which engineer will be on site with full contact details
MOVE TO JACK (From Channel Teq)</t>
  </si>
  <si>
    <t xml:space="preserve">
13/03/25 - Calum said to go for The Albion.
12/03/25 - Queried which is correct postcode with Calum as postcode on SiteFlo for 121 Hammersmith Rd doesn't match the location.</t>
  </si>
  <si>
    <t>431 North End Road</t>
  </si>
  <si>
    <t>Thomas Cook, 431 North End Road, Hammersmith &amp; Fulham, London</t>
  </si>
  <si>
    <t>SW6 1NY</t>
  </si>
  <si>
    <t>Kunal Patel - 07961 411 606</t>
  </si>
  <si>
    <t xml:space="preserve">Hours of access 09:00-17:00 with 48 hours notice. </t>
  </si>
  <si>
    <t>Wall mounted Nokia DE34 Cabinet located within the first floor store room.</t>
  </si>
  <si>
    <t>T:\New Server Structure\SC\VMO2\1. Sites\5. Decom\- Microcell Decom Project 2025\1. Phase 1\1. Sites\7814 - 431 North End Road\SiteFlo Info</t>
  </si>
  <si>
    <t>Shottendane</t>
  </si>
  <si>
    <t>Fulham Fire Station, 685 Fulham Road, London</t>
  </si>
  <si>
    <t>SW6 5UJ</t>
  </si>
  <si>
    <t xml:space="preserve">Access must be booked via the on line portal :- https://siteaccessmanagement.co.uk/site-access/
Telemaster - All access is scheduled through our website portal, submitting the Access Booking Form (www.siteaccessmanagement.co.uk/site-access). </t>
  </si>
  <si>
    <t>access@siteaccessmanagement.co.uk / 0116 2984180. Alfie Green (Site Access Manager) - 01332 372 184 / Alfie.green@telemaster.co.uk</t>
  </si>
  <si>
    <t>Access must be arranged with the following details noted and actioned, 4 DAYS notice is required fill in the on line form, below are further instructions 
Please note, that it is important that the below terminology is used within your Site-Specific RAMS Documentation submission, to avoid any confusion on Station.
London Fire Brigade’s Contractors Access Procedures:
1. On arrival at the Station the engineers will make themselves known to the Officer in Charge.
2. The engineers are to individually sign in the Premises Log Book.
3. The Officer in Charge will give the engineers the Station Induction, highlighting to them the hazards of working on an operational Fire Station. It is the engineer’s responsibility to request a Station Induction.
4. The Officer in Charge will agree (if available) a parking space or spaces on the Station which the engineers can use.
5. Engineer’s vehicles are NOT to impede the Appliance Bay Doors or the movement of LFB vehicles on Station.
6. The engineers will inform the Officer in Charge of the areas in which they are working.
7. All employees have general duties under Health &amp; Safety Legislation, to take reasonable care of themselves and others.
8. If materials are suspected of being asbestos, the contractor should seal off the area and immediately inform the Officer in Charge. Details of known asbestos on Station can be found in the Premises Log Book.
9. If an accident occurs, then the contractor should immediately inform the Officer in Charge and the details of the incident are to be logged in the Station Accident Book.
10. Any equipment, tools, etc. are to be unloaded and loaded solely by the engineers. Under no circumstances are the Station personnel to be permitted to help with loading or unloading.
11. All materials and debris are to be cleared away by the engineers attending. The Station is to be left clean and tidy prior to departure each day.
12. Before leaving the station, all engineers are to individually sign out in the Premises Log Book and inform the Station personnel that they are leaving.</t>
  </si>
  <si>
    <t>Notice required: 4 working day notice</t>
  </si>
  <si>
    <t>Asbestos survey is available for veiwing on-site.</t>
  </si>
  <si>
    <t>Kit located within the First Floor Store Room.</t>
  </si>
  <si>
    <t>T:\New Server Structure\SC\VMO2\1. Sites\5. Decom\- Microcell Decom Project 2025\1. Phase 1\1. Sites\8347 - Shottendane\SiteFlo Info</t>
  </si>
  <si>
    <t>Requested for 10 to 11am 24th For Jack Douglas
approved by fire station 17/4</t>
  </si>
  <si>
    <t>7/4 sent ben fisher at Channel teq a request for him to produce a set of rams to request the access from  the station.  Adhering to their request.
Then a set of RAMS with the online request must go off.</t>
  </si>
  <si>
    <t>1-13 Market Square BR1</t>
  </si>
  <si>
    <t>McDonalds, 1-3 Market Square, Bromley, Kent</t>
  </si>
  <si>
    <t>BR1 1NA</t>
  </si>
  <si>
    <t>M25_South_OL_Bromley</t>
  </si>
  <si>
    <t>The manager informs us that the front of the building is a grade II listed building. Therefore the Nokia cabinet and the Malcoe unit will be mounted on rubber matting and concrete blocks.</t>
  </si>
  <si>
    <t>The Nokia DE34 cabinet is sited on the the rear flat roof adjacent to the staff window.</t>
  </si>
  <si>
    <t>T:\New Server Structure\SC\VMO2\1. Sites\5. Decom\- Microcell Decom Project 2025\1. Phase 1\1. Sites\8428 - 1-13 Market Square BR1\SiteFlo Info</t>
  </si>
  <si>
    <t>Channel Teq team one</t>
  </si>
  <si>
    <t>Channel Teq
Rob Davies 10 -11 am</t>
  </si>
  <si>
    <t xml:space="preserve">17/4 Confirmation of keys from Omar for new visit 
27/3 Access wasn't able to be completed as keys were not on site - site needs rebooking
26/03/25 - Access confirmed via email. 
24/3 Sent off email request for access </t>
  </si>
  <si>
    <t>15-16 Market Square BR1</t>
  </si>
  <si>
    <t>15-16 Market Square, Bromley, Kent</t>
  </si>
  <si>
    <t>BR1 1QU</t>
  </si>
  <si>
    <t>U9U21</t>
  </si>
  <si>
    <t>NOT phase 1</t>
  </si>
  <si>
    <t>High Street BR1</t>
  </si>
  <si>
    <t>Natwest, 143 High St, Bromley, Kent</t>
  </si>
  <si>
    <t>BR1 1YZ</t>
  </si>
  <si>
    <r>
      <t xml:space="preserve">Hours of access Monday - Friday 09:00-17:00 48 hours notice. If vacant or an office then </t>
    </r>
    <r>
      <rPr>
        <sz val="10"/>
        <color rgb="FFFFFF00"/>
        <rFont val="Calibri"/>
        <family val="2"/>
        <scheme val="minor"/>
      </rPr>
      <t>6</t>
    </r>
    <r>
      <rPr>
        <sz val="10"/>
        <color rgb="FF000000"/>
        <rFont val="Calibri"/>
        <family val="2"/>
        <scheme val="minor"/>
      </rPr>
      <t xml:space="preserve"> working days notice is required. Out of hours access requires a G4S engineer to attend which still requires 5 days notice. Access email to be sent to the email address provided - Full site address &amp; postcode, Time &amp; date of attendance, Expected duration, Name and phone number of attending engineer, Purpose of visit and location of work.	</t>
    </r>
  </si>
  <si>
    <t xml:space="preserve">Notice required: 48 hour notice, 6 working day notice if vacant or an office, Out of hours access requires a G4S engineer to attend which still requires 5 days notice. </t>
  </si>
  <si>
    <t>Asbestos Present: many removed but some found in different locations, please cnotact LL before intrusive works.</t>
  </si>
  <si>
    <t>Kit located in the Basement rear store room</t>
  </si>
  <si>
    <t>T:\New Server Structure\SC\VMO2\1. Sites\5. Decom\- Microcell Decom Project 2025\1. Phase 1\1. Sites\8430 - High Street BR1\SiteFlo Info</t>
  </si>
  <si>
    <t>Channel Teq
Rob Davies</t>
  </si>
  <si>
    <t xml:space="preserve">24/3 Sent off email request for access </t>
  </si>
  <si>
    <t xml:space="preserve">	12 High Street DA1</t>
  </si>
  <si>
    <t>Natwest, 12 High St, Dartford, Kent</t>
  </si>
  <si>
    <t>DA1 1BY</t>
  </si>
  <si>
    <t>M25_South_SurreyBordertoNSBorder</t>
  </si>
  <si>
    <t xml:space="preserve">Hours of access Monday - Friday 09:00-17:00 48 hours notice. If vacant or an office then 5 working days notice is required. Out of hours access requires a G4S engineer to attend which still requires 5 days notice. Access email to be sent to the email address provided - Full site address &amp; postcode, Time &amp; date of attendance, Expected duration, Name and phone number of attending engineer, Purpose of visit and location of work.	</t>
  </si>
  <si>
    <t xml:space="preserve"> Asbestos Present: staff room bitumen sink pad to underside of sink. Present: throughout the building in the form of vinyl floor tiles.</t>
  </si>
  <si>
    <t>The kit location is the basement front projecting wall.</t>
  </si>
  <si>
    <t>T:\New Server Structure\SC\VMO2\1. Sites\5. Decom\- Microcell Decom Project 2025\1. Phase 1\1. Sites\8436 - 12 High Street DA1\SiteFlo Info</t>
  </si>
  <si>
    <t>47-49 High Street DA</t>
  </si>
  <si>
    <t>Whitbread, 47-49 Sidcup High St, Sidcup, Kent</t>
  </si>
  <si>
    <t>DA14 6ED</t>
  </si>
  <si>
    <t>M25_South_OL_Bexley</t>
  </si>
  <si>
    <t xml:space="preserve">02083086880 (ask for duty manager) </t>
  </si>
  <si>
    <t>Hours of access 09:00-17:00 with 24 hours notice</t>
  </si>
  <si>
    <t xml:space="preserve">Nokia floor mounted cabinet located on the ground floor to the rear of the building. DE34 is now wall mounted 1m away from initial location within the ground floor corridor adjacent to the electric supply
</t>
  </si>
  <si>
    <t>T:\New Server Structure\SC\VMO2\1. Sites\5. Decom\- Microcell Decom Project 2025\1. Phase 1\1. Sites\8442 - 47-49 High Street DA\SiteFlo Info</t>
  </si>
  <si>
    <t>OD-N</t>
  </si>
  <si>
    <t>AH</t>
  </si>
  <si>
    <t xml:space="preserve">Pub was busy during the day. Would be best to remove equipment via side corridor and not through public bar.
No parking available on site.  Short term parking available across the road at Morrisons for 1.5hrs
Bar stock will need to be moved to access equipment. Can be removed from the premises through the corridor, which exits onto the High Street.  </t>
  </si>
  <si>
    <t>4.9m</t>
  </si>
  <si>
    <t>Yes</t>
  </si>
  <si>
    <t>Xtower</t>
  </si>
  <si>
    <t>TBD</t>
  </si>
  <si>
    <t>3/4 Agreed for access over telephone</t>
  </si>
  <si>
    <t>196-198 Trafalgar SE10</t>
  </si>
  <si>
    <t>ZLA Boots, 196-198 Trafalgar Road, Greenwich, London</t>
  </si>
  <si>
    <t>SE10 9ER</t>
  </si>
  <si>
    <t>M25_South_OL_Greenwich</t>
  </si>
  <si>
    <t>Estates.Admin@boots.co.uk (Email only monitored between hours of 09:00 and 15:30 Monday to Friday.  Any requests received outside of these hours will not be dealt with.)</t>
  </si>
  <si>
    <t>Standard working hours (09:00 to 17:00) - Requests should try to avoid the peak hours of 12pm to 2pm. Minimum 2 working days notice for store inspections and 7 days minimum notice of any residential/sub-let properties (not including date of request, date of visit, weekends, bank holidays)</t>
  </si>
  <si>
    <t>Notice required: 2 working day notice</t>
  </si>
  <si>
    <t>Kit located 1st floor near to where the baby food is kept.</t>
  </si>
  <si>
    <t>T:\New Server Structure\SC\VMO2\1. Sites\5. Decom\- Microcell Decom Project 2025\1. Phase 1\1. Sites\8459 - 196-198 Trafalgar SE10\SiteFlo Info</t>
  </si>
  <si>
    <t>27/3 Access wasn't able to be completed asManager was not on site - site needs rebooking</t>
  </si>
  <si>
    <t>420 Uxbridge Road</t>
  </si>
  <si>
    <t>POC, 420 Uxbridge Road, East Acton, London</t>
  </si>
  <si>
    <t>W12 0NR</t>
  </si>
  <si>
    <t>Mr Obhrai (Landlord)- 07533 829 486</t>
  </si>
  <si>
    <t>24/7 access, no notice required. Company ID required on site at all times</t>
  </si>
  <si>
    <t>Nokia Cabinet located in the Basement.</t>
  </si>
  <si>
    <t>T:\New Server Structure\SC\VMO2\1. Sites\5. Decom\- Microcell Decom Project 2025\1. Phase 1\1. Sites\8544 - 420 Uxbridge Rd\SiteFlo Info</t>
  </si>
  <si>
    <t>not needed to request</t>
  </si>
  <si>
    <t>196 Stoke Newington High Street N1</t>
  </si>
  <si>
    <t>Natwest, 196 Stoke Newington High St, Stoke Newington, London</t>
  </si>
  <si>
    <t>N16 7JD</t>
  </si>
  <si>
    <t>M25_North_IL_Hackney</t>
  </si>
  <si>
    <r>
      <rPr>
        <b/>
        <sz val="10"/>
        <color rgb="FF000000"/>
        <rFont val="Calibri"/>
        <family val="2"/>
        <scheme val="minor"/>
      </rPr>
      <t xml:space="preserve">24/03/25 - 6 days notice for access
</t>
    </r>
    <r>
      <rPr>
        <sz val="10"/>
        <color rgb="FF000000"/>
        <rFont val="Calibri"/>
        <family val="2"/>
        <scheme val="minor"/>
      </rPr>
      <t xml:space="preserve">
Notice required: 48 hour notice, 5 working day notice if vacant or an office, Out of hours access requires a G4S engineer to attend which still requires 5 days notice. </t>
    </r>
  </si>
  <si>
    <t>Down stairs - cupboard on left hand site - equipment in there</t>
  </si>
  <si>
    <t>T:\New Server Structure\SC\VMO2\1. Sites\5. Decom\- Microcell Decom Project 2025\1. Phase 1\1. Sites\8562 - 196 Stoke Newington High Street N1\SiteFlo Info</t>
  </si>
  <si>
    <t>Channel Teq Team one
10 am</t>
  </si>
  <si>
    <t>24/03/25 - 6 days notice required for access, removed from batch for Will to Survey 26/03.</t>
  </si>
  <si>
    <t>141 High St EN5</t>
  </si>
  <si>
    <t>Boots, 142 High St, Barnet, Hertfordshire</t>
  </si>
  <si>
    <t>EN5 5XP</t>
  </si>
  <si>
    <t>M25_North_OL_Barnet</t>
  </si>
  <si>
    <t>1 No Bellbox antenna.</t>
  </si>
  <si>
    <t>The DE34 floor mounted cabinet is sited in the cash office on the first floor.</t>
  </si>
  <si>
    <t>T:\New Server Structure\SC\VMO2\1. Sites\5. Decom\- Microcell Decom Project 2025\1. Phase 1\1. Sites\8602 - 141 High St EN5\SiteFlo Info</t>
  </si>
  <si>
    <t>02/04/25 - Access approved by Boots estate - need to propose new date.
24/03/25 - Access refused by Boots Estates as Engineering H&amp;S still reviewing our RAMS and are yet to approve. Await confirmation we can arrange another date.
20/03/25 - Access request sent to Estates email with Insurance &amp; RAMS for Jack to survey 25/03.</t>
  </si>
  <si>
    <t>50 Ilford Hill IG3</t>
  </si>
  <si>
    <t>Natwest Ilford Hill, Natwest, Ilford, Essex</t>
  </si>
  <si>
    <t>IG1 1DE</t>
  </si>
  <si>
    <t>M25_North_OL_Redbridge</t>
  </si>
  <si>
    <t>Saftey barriers to be installed if accessing ant. from ground level.</t>
  </si>
  <si>
    <t>Antenna mounted at high level on exteranl wall of building. Access from the roof for rigger.</t>
  </si>
  <si>
    <t>Cabinet is located on the external wall of the basement boiler room to the left of the electrical mains intake.</t>
  </si>
  <si>
    <t>T:\New Server Structure\SC\VMO2\1. Sites\5. Decom\- Microcell Decom Project 2025\1. Phase 1\1. Sites\8736 - 50 Ilford Hill IG3\SiteFlo Info</t>
  </si>
  <si>
    <t>Channel Teq team one
12 noon</t>
  </si>
  <si>
    <t>high level external wall</t>
  </si>
  <si>
    <t>2 Essex Road N1</t>
  </si>
  <si>
    <t>The Brougham (used to be Finegans Wake), 2 Essex Road, Islington, London</t>
  </si>
  <si>
    <t>N1 8LN</t>
  </si>
  <si>
    <t>M25_North_IL_Islington</t>
  </si>
  <si>
    <t>https://cellcm.operatoraccess.com</t>
  </si>
  <si>
    <t xml:space="preserve">T:  0800 0465381 E: access@cellcm.com  </t>
  </si>
  <si>
    <t>RAMS, scope of works, engineer details required. No hours on Siterra</t>
  </si>
  <si>
    <t>Normal Health and Safety rules apply.  Site in accoedance with ICNIRP requirements.  No asbestos detected. Presumed asbestos within ceiling void above main restaurant</t>
  </si>
  <si>
    <t>Stairwell up to first floor.</t>
  </si>
  <si>
    <t>T:\New Server Structure\SC\VMO2\1. Sites\5. Decom\- Microcell Decom Project 2025\1. Phase 1\1. Sites\8785 - 2 Essex Road N1\SiteFlo Info</t>
  </si>
  <si>
    <t>Youngs MSO Founders Arms</t>
  </si>
  <si>
    <t>52 Hopton Street, London</t>
  </si>
  <si>
    <t>SE1 9JH</t>
  </si>
  <si>
    <t>U9U9SC</t>
  </si>
  <si>
    <t>Kings Street SW1</t>
  </si>
  <si>
    <t>The Golden Lion, 25 Kings Street, London</t>
  </si>
  <si>
    <t>SW1Y 6QY</t>
  </si>
  <si>
    <t>greenekingtelecoms@fishergerman.co.uk 01636 642 500 - phone line open 9am - 17:00pm.</t>
  </si>
  <si>
    <t>Hours of access - 09:00-17:00 but access can be arranged outsideof these hours if needed. 2 weeks notice. RAM's and ID required</t>
  </si>
  <si>
    <t>Notice required: 2 weeks notice if OOH work</t>
  </si>
  <si>
    <t>Located in store room</t>
  </si>
  <si>
    <t>T:\New Server Structure\SC\VMO2\1. Sites\5. Decom\- Microcell Decom Project 2025\1. Phase 1\1. Sites\30711 - Kings Street SW1\SiteFlo Info</t>
  </si>
  <si>
    <t>requested
17/4 chased up</t>
  </si>
  <si>
    <t>Horse &amp; Groom Pub</t>
  </si>
  <si>
    <t>28 Curtain Road, London</t>
  </si>
  <si>
    <t>EC2A 3LB</t>
  </si>
  <si>
    <t>M25_South_IL_Hackney</t>
  </si>
  <si>
    <t>U9U9SCU21</t>
  </si>
  <si>
    <t>Upminster_New</t>
  </si>
  <si>
    <t>Studio Florist, Corbets Tey Road, Upminster, Essex</t>
  </si>
  <si>
    <t>RM14 2AH</t>
  </si>
  <si>
    <t>M25_North_OL_Havering</t>
  </si>
  <si>
    <t>John Thompson - 01708 225 410</t>
  </si>
  <si>
    <t>No notice required 24.7 access</t>
  </si>
  <si>
    <t>1No Bellbox Antenna positioned on the front elevation</t>
  </si>
  <si>
    <t>Metro Cabinet positioned within ground floor back office at rear of shop</t>
  </si>
  <si>
    <t>T:\New Server Structure\SC\VMO2\1. Sites\5. Decom\- Microcell Decom Project 2025\1. Phase 1\1. Sites\39604 - Upminster_new\SiteFlo Info</t>
  </si>
  <si>
    <t>front elevation</t>
  </si>
  <si>
    <t>04/04/25 - Access refused for Channelteq on arrival, site said they idn't have time, Channelteq got one poor photo inside but not good enough to provide the info needed, revisit required.
3/4 Agreed for access over telephone</t>
  </si>
  <si>
    <t>Indian Ocean</t>
  </si>
  <si>
    <t>25-27 The Market Place, Falloden Way, Hampstead</t>
  </si>
  <si>
    <t>NW11 6JY</t>
  </si>
  <si>
    <t>U21</t>
  </si>
  <si>
    <t>FINCHLEY ROAD COMPLEX 3G</t>
  </si>
  <si>
    <t>Finchley Road SC NW3, 146 Finchley Road, London</t>
  </si>
  <si>
    <t>NW3 5RT</t>
  </si>
  <si>
    <t xml:space="preserve"> Access to be arranged via Cluttons only.Please raise all access requests via https://www.cornerstone.network/about/report-site-issues</t>
  </si>
  <si>
    <t>SENSITIVE SITE DO NOT CONTACT THE SP DIRECTLY .  Hours of access 09:00-17:00 and 5 days notice</t>
  </si>
  <si>
    <t>Notice required: 5 days notice</t>
  </si>
  <si>
    <t>PPE worn where appropriate. Only competant and trained electricians permitted to work on electrical installation. Engineers completed a site induction before access.</t>
  </si>
  <si>
    <t>7824-500 antennas located on external façade at height of 7.34M.</t>
  </si>
  <si>
    <t>27U Rack with Nokia L800 + L1800 + U2100 + U900 equipment. 7824-500 bellbox antenna mounted to external façade. Equipment located first floor</t>
  </si>
  <si>
    <t>T:\New Server Structure\SC\VMO2\1. Sites\5. Decom\- Microcell Decom Project 2025\1. Phase 1\1. Sites\47821 - FINCHLEY ROAD COMPLEX 3G\SiteFlo Info</t>
  </si>
  <si>
    <t>Need to confirm if this is through becs sys or just internet/</t>
  </si>
  <si>
    <t>On Line Form submitted awaiting response</t>
  </si>
  <si>
    <t>7.34m on external façade</t>
  </si>
  <si>
    <t>California Kitchen</t>
  </si>
  <si>
    <t>31 Wembley Hill Road, Wembley</t>
  </si>
  <si>
    <t>HA9 8DS</t>
  </si>
  <si>
    <t>Costcutters Hale End</t>
  </si>
  <si>
    <t>422 Hale End Road, London</t>
  </si>
  <si>
    <t>E4 9PB</t>
  </si>
  <si>
    <t>Costcutters Kennington Road</t>
  </si>
  <si>
    <t>407 Kennington Road, London</t>
  </si>
  <si>
    <t>SE1 1 4PT</t>
  </si>
  <si>
    <t>The Hill Bar</t>
  </si>
  <si>
    <t>94 HAVERSTOCK HILL</t>
  </si>
  <si>
    <t>NW3 2BD</t>
  </si>
  <si>
    <t>Helen Bar Manager 0207 4825352 / helen@thehaverstocktavern.co.uk</t>
  </si>
  <si>
    <t xml:space="preserve">Hours of access 11:00-18:00 with 48 hours notice. ID and RAMs required </t>
  </si>
  <si>
    <t>Stairs to access basement/cellar.</t>
  </si>
  <si>
    <t>Proposed 1x 3G Jaybeam 7691 Antenna to be fixed to Building AGL 5m.</t>
  </si>
  <si>
    <t>Proposed Flexi kit &amp; PA location in Basement area.</t>
  </si>
  <si>
    <t>Pub on the Park</t>
  </si>
  <si>
    <t>19 Martello Street</t>
  </si>
  <si>
    <t>E8 3PE</t>
  </si>
  <si>
    <t>Michael Nicholas  mail@rosepubs.com 07812027596</t>
  </si>
  <si>
    <t>Hours of access Monday to Friday 10:00-22:00 with 48 hours notice. RAMs and ID required</t>
  </si>
  <si>
    <t>Stairs to access equipment.</t>
  </si>
  <si>
    <t>Proposed Jaybeam Antenna to be fixed to building at 7m AGL</t>
  </si>
  <si>
    <t>24/6/2013 . kit location in Basement Area of the pub cellar . 2 men required if equipment is to be changed out</t>
  </si>
  <si>
    <t>Old Pack Horse PH - Fullers MSA</t>
  </si>
  <si>
    <t>434 High Road, Chiswick</t>
  </si>
  <si>
    <t>W4 5TF</t>
  </si>
  <si>
    <t>M25_South_OL_Hounslow</t>
  </si>
  <si>
    <t>Praed Street W2 (7835 Replacement)</t>
  </si>
  <si>
    <t>The Royal Exchange PH (Repl for 7835), 26 Sale Place, Paddington, London</t>
  </si>
  <si>
    <t>W2 1PU</t>
  </si>
  <si>
    <t xml:space="preserve">  Wilson Porras &lt;wilson@jaliscobrixton.com&gt;</t>
  </si>
  <si>
    <t xml:space="preserve"> New owner is Wilson Porras   &lt;wilson@jaliscobrixton.com&gt; 48 hours notice required</t>
  </si>
  <si>
    <t>Normal Health and Safety rules apply.  Site in accordance with ICNIRP requirements.  No asbestos detected. Presumed asbestos behind modern fitout in bar area on ground floor. Also behind wall, floor and ceiling structure to rear staircase and access route to basement.  Presumed behind wall lining of ceiling in basement</t>
  </si>
  <si>
    <t>4 - 6m above ground level.</t>
  </si>
  <si>
    <t>Located in store room.</t>
  </si>
  <si>
    <t>T:\New Server Structure\SC\VMO2\1. Sites\5. Decom\- Microcell Decom Project 2025\1. Phase 1\1. Sites\62786 - Praed Street W2 (7835 Replacement)\SiteFlo Info</t>
  </si>
  <si>
    <t>Rebook for 25/4
09/04/2025
No one at site upon an hour of waiting
Rebook for 25/4</t>
  </si>
  <si>
    <t>4-6m above ground level</t>
  </si>
  <si>
    <t>The Flying Horse</t>
  </si>
  <si>
    <t>52 Wilson Street, Finsbury</t>
  </si>
  <si>
    <t>EC2A 2ER</t>
  </si>
  <si>
    <t>Heath News</t>
  </si>
  <si>
    <t>41 Southend Road</t>
  </si>
  <si>
    <t>NW3 2PY</t>
  </si>
  <si>
    <t>Nirmohan Arora 07438024421 mon188@hotmail.co.uk</t>
  </si>
  <si>
    <t>Hours of access 09:00-17:00 with 24 hours notice. ID required at all times</t>
  </si>
  <si>
    <t>All H&amp;S regulations to be adhered to.</t>
  </si>
  <si>
    <t>Whetherby SW5</t>
  </si>
  <si>
    <t>Hereford Arms, 127 Gloucester Rd, London, Greater London</t>
  </si>
  <si>
    <t>SW7 4TE</t>
  </si>
  <si>
    <t>Rebecca.lawrence@fullers.co.uk
020 7370 4988</t>
  </si>
  <si>
    <t>09:00-17:00 for access, 48 hours notice. Emergency access 24/7 with as much notice as possible</t>
  </si>
  <si>
    <t>ICNIRP compliant. Working at heights for fixing of antenna. Access for public in areas surrounding the installation</t>
  </si>
  <si>
    <t>Transmission  card is a CWZZ 4 wire 2 pair FC/FXC card reseated. Sync clock set to receive clock</t>
  </si>
  <si>
    <t xml:space="preserve">Nokia metro equipment is ocated in basement storage area. One Jaybeam 7691 Bellbox antenna located approx 4.5 meters on Gloucester road face of building. 2G and 3G equipment in basement storage. </t>
  </si>
  <si>
    <t>T:\New Server Structure\SC\VMO2\1. Sites\5. Decom\- Microcell Decom Project 2025\1. Phase 1\1. Sites\2779 - Whetherby SW5\SiteFlo Info</t>
  </si>
  <si>
    <t xml:space="preserve">Access is a phone call, access during normal opeing hours. Antenna reacable from ladders. Nokia Flexi on-site and 1 x Eltek mini pack. All equipment powered from AC non switched fuse spurs </t>
  </si>
  <si>
    <t>Will Large</t>
  </si>
  <si>
    <t xml:space="preserve">This is a confusing one, 2779 is Fulham Road which is the Kings Arms NOT Hereford Arms (also has an SW10 Postcode)
</t>
  </si>
  <si>
    <t>4.1m
(couldn't find antenna on streetview)</t>
  </si>
  <si>
    <t xml:space="preserve">Mobile scaffolding tower or triple extension ladders </t>
  </si>
  <si>
    <t>Path</t>
  </si>
  <si>
    <t>13/03/25 - Access confirmed via phone for Wayne to survey 17/03. Access from 9am.</t>
  </si>
  <si>
    <t>Upper Ground SE1</t>
  </si>
  <si>
    <t>The Hole in the Wall, 5 Mepham Street, London, Greater London</t>
  </si>
  <si>
    <t>SE1 8SQ</t>
  </si>
  <si>
    <t>Pub - 0207 928 6196 or Access through the tenant - 07719687073</t>
  </si>
  <si>
    <t>Mr Burke - 07956-381051 / triptank@aol.com</t>
  </si>
  <si>
    <t xml:space="preserve">Trading hours for access, 24 hours notice. Emergency access hours restricted with reasonable notice. No parking available on site. COMBINATION 2798 Locking arrangements: Padlock to metal grillage hatch within pavement- courtesy call required before use.
</t>
  </si>
  <si>
    <t xml:space="preserve">Two man access at all times </t>
  </si>
  <si>
    <t>Shark fin antenna at 1st floor level building facade. (fixed to chimney stack,approx 7.6m AGL.</t>
  </si>
  <si>
    <t>Cell is located at REAR of pub - access is through pub only. The kit is located beneath pavement hatch,basement level.</t>
  </si>
  <si>
    <t>T:\New Server Structure\SC\VMO2\1. Sites\5. Decom\- Microcell Decom Project 2025\1. Phase 1\1. Sites\2798 - Upper Ground SE1\SiteFlo Info</t>
  </si>
  <si>
    <t xml:space="preserve">Access during normal working hours. Appears thath the site was upgraded to a cabinet with Nokia flexi powered by an FSME, cannot confimr the power supply. Looks like there is a flat roof and it may be possible to get the antenna from this. However this will need to be confimred during a survey. There is no HOP for the TX delivery </t>
  </si>
  <si>
    <t>Wayne Bailey</t>
  </si>
  <si>
    <t>MM</t>
  </si>
  <si>
    <t>Site is approximately 6m away from a live railway, unsure if TFL need to be informed of cherry picker works</t>
  </si>
  <si>
    <t>9.4m</t>
  </si>
  <si>
    <t>No</t>
  </si>
  <si>
    <t>Cherry picker</t>
  </si>
  <si>
    <t>17/03/25 - Survey report issued to VMO2.
20/02/25 - Access confirmed by Charlie Burke - ask for Itai Galmudy (Manager) 07719 687073 on arrival.
17/02/25 - Wayne survey - email sent for access.</t>
  </si>
  <si>
    <t>Villiers Street WC2</t>
  </si>
  <si>
    <t>McDonalds, The Strand, London</t>
  </si>
  <si>
    <t>WC2N 5HY</t>
  </si>
  <si>
    <t>Plpease observe wet floors at all times</t>
  </si>
  <si>
    <t>Shark fin ant at 1st floor level on building facade.</t>
  </si>
  <si>
    <t>DE34 Metrosite in 1st floor plant room 2. Supply for plant room dist board is fed from rear of theatre room number 2 in electrical cupboard. Plant room board is called DB6.</t>
  </si>
  <si>
    <t>T:\New Server Structure\SC\VMO2\1. Sites\5. Decom\- Microcell Decom Project 2025\1. Phase 1\1. Sites\3393 - Villiers Street WC2\SiteFlo Info</t>
  </si>
  <si>
    <t xml:space="preserve">Google street view (2024 Images) does not show new antennas as per design. Exsisiting antennas behind signage are not to be removed due to the need to remove the McDonalds sign. Exsisiting equipment is a small cabinet with flexi units powered from un-switched fused spurs. </t>
  </si>
  <si>
    <t xml:space="preserve">Antennas not to be removed as behind signage
</t>
  </si>
  <si>
    <t>15/04/25 - CS issued to VMO2 - no antennas to be removed as behind signage.
17/03/25 - Survey report issued to VMO2.
24/02/25 - Access approved for survey 27/02.
20/02/25 - Access form and request sent to McDonalds.
17/02/25 - Wayne survey</t>
  </si>
  <si>
    <t>Wood St Centre EC2</t>
  </si>
  <si>
    <t>Slug &amp; Lettuce - St Paul's, Wood Street, Aldermanbury
(The Old Monk Pub, Love Lane), London</t>
  </si>
  <si>
    <t>EC2V 7JQ</t>
  </si>
  <si>
    <r>
      <t xml:space="preserve">Shawn Bewick (General Manager) GM.SlugandLettuce.StPauls@Stonegategroup.co.uk / </t>
    </r>
    <r>
      <rPr>
        <strike/>
        <sz val="10"/>
        <color rgb="FF000000"/>
        <rFont val="Aptos Narrow"/>
        <family val="2"/>
      </rPr>
      <t xml:space="preserve">Giovanni Muretti (Deputy Manager) -  </t>
    </r>
    <r>
      <rPr>
        <sz val="10"/>
        <color rgb="FF000000"/>
        <rFont val="Aptos Narrow"/>
        <family val="2"/>
      </rPr>
      <t>Francesca Mellen (AM) Francesca.Mellen@stonegategroup.co.uk 
slugandlettuce.stpauls@stonegatepubs.com / 020 7600 3500</t>
    </r>
  </si>
  <si>
    <t>As the building is shared with Morgan Stanley any access request should also be sent to the building manager for approval - Adam Naiya - adam.naiya@eu.jll.com / adam.naiya@jpmorgan.com</t>
  </si>
  <si>
    <t xml:space="preserve">The pub is now known as The Slug &amp; Lettuce (At the corner of Wood St &amp; Love Lane) Hours of Access: Monday to Friday 0800-2300 with 48 hours notice. </t>
  </si>
  <si>
    <t>8am-11pm</t>
  </si>
  <si>
    <t>Asbestos Presumed: contact LL before any intrusive works.</t>
  </si>
  <si>
    <t>2 feeder cables will run to the external Bell Box antenna. Antanna mounted on the 'grill' panels on the exterior of the pub.</t>
  </si>
  <si>
    <t>The cabinet will be situated in the ground floor power room. From the cabinet position cables will rise to the first floor level.</t>
  </si>
  <si>
    <t>T:\New Server Structure\SC\VMO2\1. Sites\5. Decom\- Microcell Decom Project 2025\2. Phase 2\1. Sites\5829 - Wood St Centre EC2\SireFlo Info</t>
  </si>
  <si>
    <t>ODN</t>
  </si>
  <si>
    <t>3.37m
Narrow path, Ladder would make sense here</t>
  </si>
  <si>
    <t>4.37m</t>
  </si>
  <si>
    <t xml:space="preserve">Mobile scaffolding tower </t>
  </si>
  <si>
    <t>16/04/25 - Survey report issued to VMO2
13/03/25 - Surveys cancelled - Will Large disclocated his arm
11/03/25 - Access confirmed for 13/03 for Will Large to survey - via email, someone there from 10am.
24/02/25 - Bethany provided access details of general manager: Shawn Bewick and assistnt manager Francesca Mellen.
20/02/25 - Asked Bethany Begg from Stonegate if access details are correct.</t>
  </si>
  <si>
    <t>Denbigh Street SW1</t>
  </si>
  <si>
    <r>
      <rPr>
        <strike/>
        <sz val="10"/>
        <color rgb="FF000000"/>
        <rFont val="Calibri"/>
        <family val="2"/>
        <scheme val="minor"/>
      </rPr>
      <t>Pimlico Physiotherapy</t>
    </r>
    <r>
      <rPr>
        <sz val="10"/>
        <color rgb="FF000000"/>
        <rFont val="Calibri"/>
        <family val="2"/>
        <scheme val="minor"/>
      </rPr>
      <t>, 52 Lupus Street, Pimlico,  London</t>
    </r>
  </si>
  <si>
    <t>SW1V 3EE</t>
  </si>
  <si>
    <t>Waheed Ali - 0208 933 4933 / 07956 261 416 / wahd1@hotmail.com</t>
  </si>
  <si>
    <r>
      <t xml:space="preserve">Tenant </t>
    </r>
    <r>
      <rPr>
        <strike/>
        <sz val="10"/>
        <color rgb="FF000000"/>
        <rFont val="Calibri"/>
        <family val="2"/>
        <scheme val="minor"/>
      </rPr>
      <t xml:space="preserve">Matthew ( Mayfair Aesthetics) 07765 660322 
</t>
    </r>
    <r>
      <rPr>
        <sz val="10"/>
        <color rgb="FF000000"/>
        <rFont val="Calibri"/>
        <family val="2"/>
        <scheme val="minor"/>
      </rPr>
      <t>Ron (coffee shop): 07388 195755 - open 7:30-4pm.</t>
    </r>
  </si>
  <si>
    <t xml:space="preserve">Access 09:00-17:00 Monday - Friday with 24 hours notice. </t>
  </si>
  <si>
    <t>e-co Repair shows the address as DENBIGH STREET; PIMLICO CHURCHILL GARDENS LONDON LONDON SW1V 3AA</t>
  </si>
  <si>
    <t>Access main entrance at ground floor and the Nokia cabinet is positioned in the basement at the bottom of the stairs.</t>
  </si>
  <si>
    <t>T:\New Server Structure\SC\VMO2\1. Sites\5. Decom\- Microcell Decom Project 2025\1. Phase 1\1. Sites\5897 - Denbigh Street SW1\SiteFlo Info</t>
  </si>
  <si>
    <t xml:space="preserve">Street name on some of the SiteFlo files differs from the site address, says Denbigh Street not Lupas Street?
I cant see a happy for the proposed upgrade in 2019. Exsisiting kit is a wall mounted metro site, connected to an un-switched fused spure. TX is powered by a plug. photos from street view show an antenna. These photos are from 2017. Looks like we could get these with ladders. Survey to confirm </t>
  </si>
  <si>
    <t xml:space="preserve">Antenna 1 requires cherry picker due to prescence of basement stairs, 
antenna 2 can be removed via ladders, additional care will need to be taken due to the presence of alarm box &amp; CCTV </t>
  </si>
  <si>
    <t xml:space="preserve"> 4.1m </t>
  </si>
  <si>
    <t>cherry picker</t>
  </si>
  <si>
    <t>Path &amp; road (to site cherry picker )- Antenna 1
Path only Antenna 2</t>
  </si>
  <si>
    <t>17/03/25 - Survey report issued to VMO2.
25/02/25 - Access confirmed thruogh Waheed Ali (07956 261416) - he spoke with the tenant Ron - 07388 195755 who will provide access via the coffee shop on the ground floor. Access will be to the basement where the kit is. Coffee shop open from 7:30am-4pm.
25/02/25 - As first attempt - sent email to original contact (possibly landlord?) will try Mayfair Aesthetics if no response.
25/02/25 - Pimlico Physotherapy permanently closed on Google, maybe Mayfair Aesthetics Laser &amp; Skin Clinic - Pimlico? info@mayfair-aesthetics.co.uk</t>
  </si>
  <si>
    <t>SF Cremorne Road SW10</t>
  </si>
  <si>
    <t xml:space="preserve">Martin &amp; Co Chelsea Riverside Estate Agents ,  1 Cremorne Rd, London </t>
  </si>
  <si>
    <t>SW10 0NA</t>
  </si>
  <si>
    <t>Neville Sheen - 07778 370 000 / neville@cortel.co.uk.</t>
  </si>
  <si>
    <t>James Sheen Stevens - 07788 140 141.</t>
  </si>
  <si>
    <t>No notice required, only a courtessy call. Access is 24/7. Company ID is required at all times</t>
  </si>
  <si>
    <t>Access main entrance at ground floor and the Nokia cabinet is positioned in ground floor garage area.  2 No Bellbox antennas. Access via site provider they hold all keys.</t>
  </si>
  <si>
    <t>T:\New Server Structure\SC\VMO2\1. Sites\5. Decom\- Microcell Decom Project 2025\2. Phase 2\1. Sites\5981 - SF Cremorne Road SW10\SiteFlo Info</t>
  </si>
  <si>
    <t>BC</t>
  </si>
  <si>
    <t>3m, ladders will be suitable
Path outside site.</t>
  </si>
  <si>
    <t>3m</t>
  </si>
  <si>
    <t>double ladders</t>
  </si>
  <si>
    <t>13/03/25 - Access confirmed via phone for Wayne to survey 17/03. Access from 9am - ask for Alan/Josh or Francesco on arrival.</t>
  </si>
  <si>
    <t>Vicarage Gate W8</t>
  </si>
  <si>
    <t>(Groomer London) 55 Kensington Church Street, London</t>
  </si>
  <si>
    <t>W8 4BA</t>
  </si>
  <si>
    <r>
      <rPr>
        <strike/>
        <sz val="10"/>
        <color rgb="FF000000"/>
        <rFont val="Calibri"/>
        <family val="2"/>
        <scheme val="minor"/>
      </rPr>
      <t xml:space="preserve">Junior Green tel: 0207 752 0620.  Mobile:  07759 438 540
</t>
    </r>
    <r>
      <rPr>
        <sz val="10"/>
        <color rgb="FF000000"/>
        <rFont val="Calibri"/>
        <family val="2"/>
        <scheme val="minor"/>
      </rPr>
      <t>Groomer London - info@groomerlondon.com / 020 3062 4681</t>
    </r>
  </si>
  <si>
    <t>No notice, just call ahead. Company ID required at all times</t>
  </si>
  <si>
    <t>Access main entrance at ground floor and the Nokia cabinet is positioned in basement office.</t>
  </si>
  <si>
    <t>T:\New Server Structure\SC\VMO2\1. Sites\5. Decom\- Microcell Decom Project 2025\1. Phase 1\1. Sites\6149 - Vicarage Gate W8\SIteFlo Info</t>
  </si>
  <si>
    <t>BC - Mario query sent 22/04</t>
  </si>
  <si>
    <t xml:space="preserve">4.2m height
Ladders will be suitable
Path Closure
</t>
  </si>
  <si>
    <t>4.2m</t>
  </si>
  <si>
    <t>ladders</t>
  </si>
  <si>
    <t>Partial Path</t>
  </si>
  <si>
    <t>26/03/25 - Survey report uploaded to SiteFlo
05/03/25 - Site now believed to be Groomer London - spoke to Stacey, she asked for an email, was unaware of the equipment but said would look at information sending across.</t>
  </si>
  <si>
    <t>SF Wilton Terrace SW</t>
  </si>
  <si>
    <t>Belgrave Square, London</t>
  </si>
  <si>
    <t>SW1X 8PP</t>
  </si>
  <si>
    <t>24/7 Access. No Notice Required</t>
  </si>
  <si>
    <t>SPECIALIST LOCKS ON APW MALCOE CABINET. WORKING AT HEIGHTS FOR FIXING OF ANTENNA. ACCESS FOR PUBLIC IN AREAS SURROUNDING INSTALLATION. Normal Health and Safety rules apply.  Site in accordance with ICNIRP requirements.  No asbestos on site</t>
  </si>
  <si>
    <t>NOKIA METROSITE EQUIPMENT IS LOCATED IN APW MALCOE STREET FURNITURE CABINET ADJACENT TO LAMP POST NUMBER 29. JAYBEAM 5027 ''''SHARKFIN'''' ANTENNA IS LOCATED AT APPROXIMATELY 4.5 METRES IN HEIGHT ON LAMP POST NUMBER 29.''</t>
  </si>
  <si>
    <t>T:\New Server Structure\SC\VMO2\1. Sites\5. Decom\- Microcell Decom Project 2025\1. Phase 1\1. Sites\6497 - SF Wilton Terrace SW\SiteFlo Info</t>
  </si>
  <si>
    <t>27/03/2025</t>
  </si>
  <si>
    <t>SW</t>
  </si>
  <si>
    <t>Streetworks with cab at ground level and antennas at circa 4.6m</t>
  </si>
  <si>
    <t>4.4m</t>
  </si>
  <si>
    <t>X-Tower</t>
  </si>
  <si>
    <t>Pavement / Parking Bay Suspension?</t>
  </si>
  <si>
    <t>Yes but not needed for us (Macro)</t>
  </si>
  <si>
    <t>High Street EN5</t>
  </si>
  <si>
    <t>McDonalds Store 55, 102 High Street, Barnet, Middlesex</t>
  </si>
  <si>
    <t>EN5 5XQ</t>
  </si>
  <si>
    <t>Access main entrance at ground floor and the Nokia cabinet is positioned on the flat roof. Micro.</t>
  </si>
  <si>
    <t>T:\New Server Structure\SC\VMO2\1. Sites\5. Decom\- Microcell Decom Project 2025\1. Phase 1\1. Sites\6738 - High Street EN5\SiteFlo</t>
  </si>
  <si>
    <t>Public footpath is only 2.4m. Bike parking that is adjacent to the front of the building would be ideal to park cherry picker. Would need PM/TM and have an exclusion and drop zone.</t>
  </si>
  <si>
    <t>6.8m</t>
  </si>
  <si>
    <t>Parking Suspension with TM/PM?</t>
  </si>
  <si>
    <t>20/03/25 - Access request form sent to  for Jack to survey 25/03.</t>
  </si>
  <si>
    <t>High Street N22</t>
  </si>
  <si>
    <t>Santander, 28 High Road, Wood Green, London</t>
  </si>
  <si>
    <t>N22 6BQ</t>
  </si>
  <si>
    <t>SP has requested for works to take place within standard working hours (09:00 -17:00) 48 hours notice. Please send over RAMS, attending Engineer ID, Hours planned on site etc. When requesting access, enquire as to when meeting room is not in use.</t>
  </si>
  <si>
    <t>The aerial is located at the front of the building</t>
  </si>
  <si>
    <t>Equipment is located on 1st floor meeting room. When requesting access, enquire as to when meeting room is not in use.</t>
  </si>
  <si>
    <t>T:\New Server Structure\SC\VMO2\1. Sites\5. Decom\- Microcell Decom Project 2025\1. Phase 1\1. Sites\6800 - High Street N22\SiteFlo Info</t>
  </si>
  <si>
    <t>Antenna @ 6.7m
PM/TM Required</t>
  </si>
  <si>
    <t>6.7m</t>
  </si>
  <si>
    <t>Cherry Picker</t>
  </si>
  <si>
    <t>Bus Stop Suspension and Footpath Closure?</t>
  </si>
  <si>
    <t>20/03/25 - Access requested via email to Santander Estates email for survey for Jack on 25/03.</t>
  </si>
  <si>
    <t>High Street E6</t>
  </si>
  <si>
    <t xml:space="preserve">	MX Abbey National, 46-48 High Street North, East Ham, London</t>
  </si>
  <si>
    <t>E6 2HJ</t>
  </si>
  <si>
    <t>M'cell - First floor in the storeroom off the main office to the front of the building</t>
  </si>
  <si>
    <t>T:\New Server Structure\SC\VMO2\1. Sites\5. Decom\- Microcell Decom Project 2025\1. Phase 1\1. Sites\6805 - High Street E6\SiteFlo Info</t>
  </si>
  <si>
    <t>RF kit located in the 1st Floor Comms Room with a single sharkfin antenna mounted externally. Wide pavement, suitable for a cherry picker and no need for road closure.</t>
  </si>
  <si>
    <t>Pavement Closure or Chapter 8's?</t>
  </si>
  <si>
    <t>Knightsbridge Brompt</t>
  </si>
  <si>
    <t>Coral Brompton Road, 124 Brompton Road, Knightsbridge, London</t>
  </si>
  <si>
    <t>SW3 1ES</t>
  </si>
  <si>
    <t>chris.leeks@entaingroup.com / 07713 315693 /  leases@ntaingroup.com</t>
  </si>
  <si>
    <t>Access 09:00-20:00 with 48 hour notice. Company ID on engineer at all times</t>
  </si>
  <si>
    <t>9am-8pm</t>
  </si>
  <si>
    <t>located on frontage of building. Access via ladder or cherry picker</t>
  </si>
  <si>
    <t xml:space="preserve">Equipment located on RH side in ground floor storage room. </t>
  </si>
  <si>
    <t>T:\New Server Structure\SC\VMO2\1. Sites\5. Decom\- Microcell Decom Project 2025\1. Phase 1\1. Sites\7050 - Knightsbridge Brompt\SiteFlo Info</t>
  </si>
  <si>
    <t xml:space="preserve">4.1m height
Ladders will be suitable
Path Closure
Coffee shop next door has awning but shouldn’t cause too much of an obstruction
</t>
  </si>
  <si>
    <t>4.1m</t>
  </si>
  <si>
    <t>Ladders</t>
  </si>
  <si>
    <t>01/04/25 - Survey report issued to VMO2
03/03/25 - Access requested for Wayne to survey 03/03.</t>
  </si>
  <si>
    <t>2 Crompton St W1V</t>
  </si>
  <si>
    <t>Coach &amp; Horses (Molly Moggs) Whitbread, 2 Old Compton Street, London</t>
  </si>
  <si>
    <t>W1D 4TA</t>
  </si>
  <si>
    <t>Lisa Jones M: 07506 180799 T: 020 7734 4986 E: CoachHorsesSoho@shepherdneame.co.uk</t>
  </si>
  <si>
    <t>SP has requested for works take place on a Monday from 6am (Jemma Pryce-Johnson)</t>
  </si>
  <si>
    <t>6am</t>
  </si>
  <si>
    <t>Kit located in rear of basement cellar area.</t>
  </si>
  <si>
    <t>T:\New Server Structure\SC\VMO2\1. Sites\5. Decom\- Microcell Decom Project 2025\1. Phase 1\1. Sites\7203 - 2 Crompton St W1V\SiteFlo Info</t>
  </si>
  <si>
    <t>Nick &amp; Wayne</t>
  </si>
  <si>
    <t>Report states busy 1 way streets, with cherry picker access required, traffic control and pedestrian routing required</t>
  </si>
  <si>
    <t xml:space="preserve">6.7m </t>
  </si>
  <si>
    <t>Path &amp; road (with traffic controls)</t>
  </si>
  <si>
    <t>17/03/25 - Survey report issued to VMO2.
19/02/25 - Access confirmed - acess available from 11am - ask from Jemma (General Manager), on arrival.
17/02/25 - Wayne &amp; Nick to survey - access requested via email.</t>
  </si>
  <si>
    <t>Old Compton St W1V</t>
  </si>
  <si>
    <t>Wasabi Kitchen Old Compton Street, 39 Old Compton Street, London</t>
  </si>
  <si>
    <t>W1D 4TT
(W1D 5JY)</t>
  </si>
  <si>
    <t>02072870586
wasabi_oldcompton@wasabi.uk.com 
Sandip - Manager</t>
  </si>
  <si>
    <t>Hours of access 09:00-17:00 with 48 hours notice.</t>
  </si>
  <si>
    <t>Floor mounted Nokia cabinet located within the basement rear stockroom</t>
  </si>
  <si>
    <t>T:\New Server Structure\SC\VMO2\1. Sites\5. Decom\- Microcell Decom Project 2025\1. Phase 1\1. Sites\7204 - Old Compton St W1V\SiteFlo</t>
  </si>
  <si>
    <t>mobile scaffolding tower</t>
  </si>
  <si>
    <t>17/03/25 - Survey report issued to VMO2.
19/02/25 - Called restaurant, spoke with manager Sandip - asked me to email wasabi_oldcopton@wasabi.uk.com and he will pass on to someone who can approve access. Await reply.
17/02/25 - Emailed contacts - bounce back from 3 email addresses, passed on to the OOO contact.</t>
  </si>
  <si>
    <t>Duke Street</t>
  </si>
  <si>
    <t>The Duchess (was Henry Holland), 39 Duke Street, London</t>
  </si>
  <si>
    <t>W1U 1LP</t>
  </si>
  <si>
    <r>
      <t xml:space="preserve">emmanuel.white@stonegategroup.co.uk
info@thecrownhighgate.co.uk / 02045533068
</t>
    </r>
    <r>
      <rPr>
        <sz val="10"/>
        <color rgb="FF000000"/>
        <rFont val="Calibri"/>
        <family val="2"/>
        <scheme val="minor"/>
      </rPr>
      <t>General Manager: Harry Gibbs -</t>
    </r>
    <r>
      <rPr>
        <u/>
        <sz val="10"/>
        <color rgb="FF0563C1"/>
        <rFont val="Calibri"/>
        <family val="2"/>
        <scheme val="minor"/>
      </rPr>
      <t xml:space="preserve"> 07763 526302
theduchess.marylebone@stonegategroup.co.uk
gm.theduchess.marylebone@stonegategroup.co.uk
</t>
    </r>
    <r>
      <rPr>
        <sz val="10"/>
        <color rgb="FF000000"/>
        <rFont val="Calibri"/>
        <family val="2"/>
        <scheme val="minor"/>
      </rPr>
      <t xml:space="preserve">Assistant Manager: Steve Welsh - </t>
    </r>
    <r>
      <rPr>
        <u/>
        <sz val="10"/>
        <color rgb="FF0563C1"/>
        <rFont val="Calibri"/>
        <family val="2"/>
        <scheme val="minor"/>
      </rPr>
      <t xml:space="preserve">Steve.Welsh@stonegategroup.co.uk
</t>
    </r>
  </si>
  <si>
    <t>020 385 63006</t>
  </si>
  <si>
    <t>SP has requested for works to take place 12:00-22:00 - other than Sunday. Please give 24 hours notice. Company ID required at all times</t>
  </si>
  <si>
    <t>12pm-10pm</t>
  </si>
  <si>
    <t>Nearest map info postcode W1U 1DU (52M away)</t>
  </si>
  <si>
    <t>Existing antenna is located in front of the building at high level</t>
  </si>
  <si>
    <t>Floor mounted E5rMac cabinet located to the rear of the pub basement, adjacent to the ramp railing</t>
  </si>
  <si>
    <t>T:\New Server Structure\SC\VMO2\1. Sites\5. Decom\- Microcell Decom Project 2025\1. Phase 1\1. Sites\7262 - Duke Street\SiteFlo Info</t>
  </si>
  <si>
    <t xml:space="preserve">5.7m &amp; 6.9m height
This will need Pasma/Scaffolding or Cherry Picker
Path closure
Pub seating, hanging flower baskets and front door. Lights below antenna may mean the access is a short reach to the antennas if vertical access.
</t>
  </si>
  <si>
    <t>5.7m &amp; 6.9m</t>
  </si>
  <si>
    <t>Path and Partial Road?</t>
  </si>
  <si>
    <t>01/04/25 - Survey report issued to VMO2.
12/03/25 - Wayney completed survey.
12/03/25 - Wayne trying for access as finished early on other surveys and nearby.
20/02/25 - Asked Bethany Begg from Stonegate if access details are correct.</t>
  </si>
  <si>
    <t>Parkway NW1</t>
  </si>
  <si>
    <r>
      <rPr>
        <strike/>
        <sz val="10"/>
        <color rgb="FF000000"/>
        <rFont val="Calibri"/>
        <family val="2"/>
        <scheme val="minor"/>
      </rPr>
      <t xml:space="preserve">Whitbread Hogshead, Hogshead Camden, Albert Street, Camden, London
</t>
    </r>
    <r>
      <rPr>
        <sz val="10"/>
        <color rgb="FF000000"/>
        <rFont val="Calibri"/>
        <family val="2"/>
        <scheme val="minor"/>
      </rPr>
      <t xml:space="preserve">
Earl of Camden, 55 Parkway, London</t>
    </r>
  </si>
  <si>
    <r>
      <rPr>
        <strike/>
        <sz val="10"/>
        <color rgb="FF000000"/>
        <rFont val="Calibri"/>
        <family val="2"/>
        <scheme val="minor"/>
      </rPr>
      <t xml:space="preserve">NW1 7AH
</t>
    </r>
    <r>
      <rPr>
        <sz val="10"/>
        <color rgb="FF000000"/>
        <rFont val="Calibri"/>
        <family val="2"/>
        <scheme val="minor"/>
      </rPr>
      <t>NW1 7PN</t>
    </r>
  </si>
  <si>
    <t>earlof.camden@stonegategroup.co.uk 020 7284 1675
General manager: GM: Deborah: .Earlof.Camden@stonegategroup.co.uk / Deborah - 07961 740453 / Deborah - 07961 740453</t>
  </si>
  <si>
    <t>PERMANENTLY CLOSED
Hours of access 10:00-22:00 with 3 days notice on requests. Company ID required at all times</t>
  </si>
  <si>
    <t>10am-10pm</t>
  </si>
  <si>
    <t>Notice required: 3 day notice</t>
  </si>
  <si>
    <t>Normal Health and Safety rules apply.  Site in accoedance with standard ICNIRP requirements.  No asbestos on site.</t>
  </si>
  <si>
    <t>Located on front of building approx 1 mtr above the existing antenna.</t>
  </si>
  <si>
    <t>Kit located in room adjacent to toilets in basement.</t>
  </si>
  <si>
    <t>T:\New Server Structure\SC\VMO2\1. Sites\5. Decom\- Microcell Decom Project 2025\1. Phase 1\1. Sites\7269 - Parkway NW1\SiteFlo Info</t>
  </si>
  <si>
    <t>Corrupt</t>
  </si>
  <si>
    <t>front of building, 1m above existing antenna</t>
  </si>
  <si>
    <t>7/4/25 Got through to Deborah on the phone who agreed to Channel Teq carrying out the survey on the 9/4 
24/02/25 - Bethany has provided GM details for Earl of Camden.
24/02/24 - Site now Earl of Camden not Hogshead Camden, details on their website.
20/02/25 - Showing as permenantly closed on Google - have asked Bethany Begg from Stonegate if she has any details as it comes up as a Stonegate site.</t>
  </si>
  <si>
    <t>Proctor Street</t>
  </si>
  <si>
    <t>McDonalds, 110 High Holborn, Holborn, London</t>
  </si>
  <si>
    <t>WC1V 6JS</t>
  </si>
  <si>
    <t>M25_South_IL_Camden</t>
  </si>
  <si>
    <t>Antenna located on building facade.</t>
  </si>
  <si>
    <t>Equipment Room in basement at front of building.</t>
  </si>
  <si>
    <t>T:\New Server Structure\SC\VMO2\1. Sites\5. Decom\- Microcell Decom Project 2025\1. Phase 1\1. Sites\7313 - Proctor Street\SiteFlo Info</t>
  </si>
  <si>
    <t>Limited photos within report - Additional photos uploaded to Sharepoint
3x antennas all mounted at approx. 6m-6.5m.
Limited access to RF kit with awkward/tight spaces to remove kit.</t>
  </si>
  <si>
    <t>6.5m - 8m?</t>
  </si>
  <si>
    <t>25/3 AD sent email request off with RAMS for access</t>
  </si>
  <si>
    <t>65 Westbourne Gro W2</t>
  </si>
  <si>
    <t>The Hayden Pub &amp; Rooms (PR S&amp;N Shakespeare), 65 Westbourne Grove, Paddington, London</t>
  </si>
  <si>
    <t>W2 4UJ</t>
  </si>
  <si>
    <r>
      <rPr>
        <strike/>
        <sz val="10"/>
        <color rgb="FF000000"/>
        <rFont val="Aptos Narrow"/>
        <family val="2"/>
      </rPr>
      <t xml:space="preserve">Leo Fernandez 020 7229 2233 /  
</t>
    </r>
    <r>
      <rPr>
        <sz val="10"/>
        <color rgb="FF000000"/>
        <rFont val="Aptos Narrow"/>
        <family val="2"/>
      </rPr>
      <t>Olly@frgroup.co.uk / +44 020 7266 6320 /+44 (0) 7958 219 930
 info@haydennottinghill.com</t>
    </r>
  </si>
  <si>
    <t>Olly Etridge 020 7266 6321 / olly@frgroup.co.uk</t>
  </si>
  <si>
    <t>Hours of access Mon-Sun 9:00 - 23:00 with 24 hours notice</t>
  </si>
  <si>
    <t>9am-11pm</t>
  </si>
  <si>
    <t>Working at heights for fixing antenna.  Access for public in areas surrounding installation</t>
  </si>
  <si>
    <t>Equipment is located in cellar storage area, wall mounted. Antenna located 4.5 metres in height above main entrance</t>
  </si>
  <si>
    <t>T:\New Server Structure\SC\VMO2\1. Sites\5. Decom\- Microcell Decom Project 2025\2. Phase 2\1. Sites\7447 - 65 Westbourne Gro W2\SiteFlo Info</t>
  </si>
  <si>
    <t>TA</t>
  </si>
  <si>
    <t>No antennas found and the pub thought that they may have already been removed as part of a refurb</t>
  </si>
  <si>
    <t>15/04/25 - CS issued to VMO2 - Antenna already removed.
01/04/25 - Survey report issued to VMO2 - NO ANTENNA APPEARS TO BE ON SITE.
04/03/25 - Access confirmed via email.
04/03/25 - Access requested for Nick to survey 06/03.</t>
  </si>
  <si>
    <t>2 Elystan St SW3</t>
  </si>
  <si>
    <t>The Cahoots, 2 Elyston Place, London</t>
  </si>
  <si>
    <t>SW3 3NS</t>
  </si>
  <si>
    <t>Daniel Grahame / Daniel.Grahame@hbsv.com /07917 867 628</t>
  </si>
  <si>
    <t>SP has requested for works to take place 08:00-18:00 with 48 hours notice</t>
  </si>
  <si>
    <t>9am-6pm</t>
  </si>
  <si>
    <t>Site is ICNIRP Compliant</t>
  </si>
  <si>
    <t>2 no. Bellbox antennae on the external elevation</t>
  </si>
  <si>
    <t>LOCATED IN STORE ROOM. D3m within basement adjacent to staircase</t>
  </si>
  <si>
    <t>T:\New Server Structure\SC\VMO2\1. Sites\5. Decom\- Microcell Decom Project 2025\1. Phase 1\1. Sites\7478 - 2 Elystan St SW3\SiteFlo Info</t>
  </si>
  <si>
    <t xml:space="preserve">7.4m height
Awning outside, so would need to be retracted or long reach boom. Cherry Picker.
Large path. Cycle lane and Road closure.
</t>
  </si>
  <si>
    <t>7.4m</t>
  </si>
  <si>
    <t>40 Gloucester Rd</t>
  </si>
  <si>
    <t>Gloucester Arms, 34 Gloucester Road, South Kensington, London
(Option B - Site Status: Current) - Finnegans Wake PH, 36 Gloucester Rd, Kensington, London, SW7 4RB
(Option C - Site Status: Paralell) - Rat &amp; Parrott Term. Gloucester Road, London, SW7 4PP</t>
  </si>
  <si>
    <t>SW7 4RB
SW7 4RB
SW7 4PP</t>
  </si>
  <si>
    <t>greenekingtelecoms@fishergerman.co.uk 01636 642 500  9am - 17:00</t>
  </si>
  <si>
    <t>Carl.Pearson@fishergerman.co.uk /  01530410688 07855128822</t>
  </si>
  <si>
    <t xml:space="preserve">Hours of access: 9am - 6pm Mondays - Saturdays, 10am - 8pm Sundays with 48 hours notice. Please note the pub is called Gloucester Arms. Documents required: SSRAMS, ID, Engineer details, duration and time of works </t>
  </si>
  <si>
    <t>Nokia equipment is stored in basement store area which is in constant use. Working at heights for fixing of antenna.</t>
  </si>
  <si>
    <t>Location of equipment and how to access antennas. Nokia metrosite equipment is located in basement store area. Jaybeam 7691 'bellbox' antenna is located at approx. 5 metres in height on Gloucester Road side of building above main entrance.</t>
  </si>
  <si>
    <t>T:\New Server Structure\SC\VMO2\1. Sites\5. Decom\- Microcell Decom Project 2025\2. Phase 2\1. Sites\7753 - 40 Gloucester Rd\SiteFlo Info\Finnegans Wake PH (Option B Current)</t>
  </si>
  <si>
    <t>2 x sites show up on SiteFlo under Site Info: Finnegans Wake PH, 36 Gloucester Rd, Kensington, London (Option B - Site Status: Current)
Rat &amp; Parrott Term. Gloucester Road, London (Option C - Site Status: Paralell)
Files on SiteFlo seem to be for Finnegans Wake.</t>
  </si>
  <si>
    <t>Nick confirms that a ladder can be used to acces the antenna</t>
  </si>
  <si>
    <t>Ladder</t>
  </si>
  <si>
    <t>04/03/25 - Access form and RAMS requested by Greenking - completed and sent back - await access approval.
03/03/25 - Access requested for Nick to survey 06/03.
Believe site is at Gloucester Arms - 34 Gloucester Rd (accordng to SiteFlo Docs/photos).</t>
  </si>
  <si>
    <t>341 Fulham Road</t>
  </si>
  <si>
    <t>Kings Arms, 190 Fulham Road, London</t>
  </si>
  <si>
    <t>SW10 9PN</t>
  </si>
  <si>
    <t xml:space="preserve">Estates Team - karen.angus@youngs.co.uk -  estates@youngs.co.uk  020 8875 7305 </t>
  </si>
  <si>
    <t>finchs@youngs.co.uk 020 7588 3311 (during outside working hours alongside Wednesdays and Weekends)</t>
  </si>
  <si>
    <t>Minimum 48 hours notice. During Normal Working Hours contact the estates team at the head office for access (Monday-Tuesday-Thursday and Friday 9 am to 5pm). Out of Hours access should be made to the site directly. Contact the sites details mentioned below as secondary contact</t>
  </si>
  <si>
    <t>Equipment located in the living quarters on the first floor next to the Vodaphone equipmen</t>
  </si>
  <si>
    <t>T:\New Server Structure\SC\VMO2\1. Sites\5. Decom\- Microcell Decom Project 2025\1. Phase 1\1. Sites\7809 - 341 Fulham Road\SiteFlo Info</t>
  </si>
  <si>
    <t>NO - Will needs to update report</t>
  </si>
  <si>
    <t>Report is wrong! Height, photos and decom method are all incorrect</t>
  </si>
  <si>
    <t>Mobile Scaffolding (Xtower)</t>
  </si>
  <si>
    <t>Mobile scaffolding tower can be setup on the footpath. Correct permits and permission will need to be applied for. Footpath is 3.9m wide and will allow for chapter 8 exclusion zone and drop zone to be setup. Pub prior notice to move outside tables and chairs and close awinings</t>
  </si>
  <si>
    <t>13/03/25 - Access confirmed via phone for Wayne to survey 17/03. Access from 10am - ask for David on arrival.</t>
  </si>
  <si>
    <t>85 Albert Bridge Road</t>
  </si>
  <si>
    <t>Prince Albert S &amp; N, 85 Albert Bridge Road, London</t>
  </si>
  <si>
    <t>SW11 4PF</t>
  </si>
  <si>
    <t xml:space="preserve"> Estates &lt;estates@youngs.co.uk&gt;  020 8875 7305 /
princealbert@youngs.co.uk</t>
  </si>
  <si>
    <t>NOKIA DE34 WALL MOUNTED EQUIPMENT IS INSTALLED IN CELLAR STORAGE AREA. WORKING AT HEIGHTS FOR FIXING OF ANTENNA. ACCESS FOR PUBLIC IN AREAS SURROUNDING INSTALLATION</t>
  </si>
  <si>
    <t>NOKIA DE34 WALL MOUNTED EQUIPMENT IS LOCATED IN CELLAR STORAGE AREA. TWO JAYBEAM 7691 BELLBOX ANTENNAS HAVE BEEN INSTALLED, THE FIRST IS LOCATED AT APPROXIMATELY 5 METRES IN HEIGHT ON FRONT FACE OF BUILDING AND THE SECOND IS LOCATED AT APPROXIMATELY 5 METRES IN HEIGHT ON THE SIDE FACE OF BUILDING.</t>
  </si>
  <si>
    <t>T:\New Server Structure\SC\VMO2\1. Sites\5. Decom\- Microcell Decom Project 2025\1. Phase 1\1. Sites\7822 - 85 Albert Bridge Road\SiteFlo Info</t>
  </si>
  <si>
    <t>No additional photos on server!
Mobile scaffolding tower can be setup on the footpath. X-Tower Correct permits and permission will need to be applied for. Footpath is S1 2.1Meters  wide S2  2.4Meters  and will allow for chapter 8 exclusion zone and drop zone to be setup. Pub prior notice to move outside tables and chairs and close awinings</t>
  </si>
  <si>
    <t>4m+</t>
  </si>
  <si>
    <t>Pavement Closure / TM/PM</t>
  </si>
  <si>
    <t>13/03/25 - Access confirmed via phone for Wayne to survey 17/03. Access from 6am - ask for Neil on arrival.</t>
  </si>
  <si>
    <t>223 High St Kensington</t>
  </si>
  <si>
    <t>American Dry Clean Company, 223 Kensington High Street, London</t>
  </si>
  <si>
    <t>W8 6SG</t>
  </si>
  <si>
    <t>Alpa Shah / alpa@americandcc.com / 020 8200 7052</t>
  </si>
  <si>
    <r>
      <t xml:space="preserve">Julian Stone - julian@americandcc.com / 07775 783 088 / enquiries@americandcc.com / </t>
    </r>
    <r>
      <rPr>
        <strike/>
        <sz val="10"/>
        <color rgb="FF000000"/>
        <rFont val="Calibri"/>
        <family val="2"/>
        <scheme val="minor"/>
      </rPr>
      <t xml:space="preserve">Aakash Kothari - Aakash@americandcc.com </t>
    </r>
  </si>
  <si>
    <t>Hours of access Mon, Tue, Thurs, Fri, Sat - 09:00-13:00</t>
  </si>
  <si>
    <t>9am-1pm</t>
  </si>
  <si>
    <t>Nokia wall mounted cabinet located in the basement on the wall  at the front of the building.</t>
  </si>
  <si>
    <t>T:\New Server Structure\SC\VMO2\1. Sites\5. Decom\- Microcell Decom Project 2025\1. Phase 1\1. Sites\7831 - 223 High St Kensington\SiteFlo Info</t>
  </si>
  <si>
    <t xml:space="preserve">4.2m height
Path closure. Shop sign is directly below the antenna limiting some access. Ladders would need to be resting against the shop sign.
</t>
  </si>
  <si>
    <t>Ladders or X-Tower</t>
  </si>
  <si>
    <t>06/03/25 - Access confirmed via Alpa Shah via phone. Alpa also advised they have outstanding electrical payment with CS/Cluttons that they are getting no response from for the VMO2 kit. Passed on to Calum to ask if they can assist.
04/03/25 - Access requested for Nick 06/03/25.</t>
  </si>
  <si>
    <t>15 Tottenham St</t>
  </si>
  <si>
    <t>The Hope Fitzrovia, Whitbread, 15 Tottenham Street, Westminster, London</t>
  </si>
  <si>
    <t xml:space="preserve">
W1T 2AJ
(WC1E 7ER)</t>
  </si>
  <si>
    <r>
      <rPr>
        <strike/>
        <sz val="10"/>
        <color rgb="FF000000"/>
        <rFont val="Calibri"/>
        <family val="2"/>
        <scheme val="minor"/>
      </rPr>
      <t xml:space="preserve">Emmanuel White - Emmanuel.White@stonegategroup.co.uk
</t>
    </r>
    <r>
      <rPr>
        <b/>
        <strike/>
        <sz val="10"/>
        <color rgb="FF000000"/>
        <rFont val="Calibri"/>
        <family val="2"/>
        <scheme val="minor"/>
      </rPr>
      <t xml:space="preserve">General manager: </t>
    </r>
    <r>
      <rPr>
        <strike/>
        <sz val="10"/>
        <color rgb="FF000000"/>
        <rFont val="Calibri"/>
        <family val="2"/>
        <scheme val="minor"/>
      </rPr>
      <t xml:space="preserve">Lily Hewett: The.HopeinFitzrovia@stonegategroup.co.uk
</t>
    </r>
    <r>
      <rPr>
        <b/>
        <sz val="10"/>
        <color rgb="FF000000"/>
        <rFont val="Calibri"/>
        <family val="2"/>
        <scheme val="minor"/>
      </rPr>
      <t xml:space="preserve">Primary Contact: </t>
    </r>
    <r>
      <rPr>
        <sz val="10"/>
        <color rgb="FF000000"/>
        <rFont val="Calibri"/>
        <family val="2"/>
        <scheme val="minor"/>
      </rPr>
      <t xml:space="preserve">Philip O'Sullivan &lt;philip@etahospitality.com&gt;
</t>
    </r>
    <r>
      <rPr>
        <b/>
        <sz val="10"/>
        <color rgb="FF000000"/>
        <rFont val="Calibri"/>
        <family val="2"/>
        <scheme val="minor"/>
      </rPr>
      <t>Secondary contact:</t>
    </r>
    <r>
      <rPr>
        <sz val="10"/>
        <color rgb="FF000000"/>
        <rFont val="Calibri"/>
        <family val="2"/>
        <scheme val="minor"/>
      </rPr>
      <t xml:space="preserve"> Neil Williams 
Neil.Williams@stonegategroup.co.uk
</t>
    </r>
  </si>
  <si>
    <t xml:space="preserve">Hours of access 09:00-17:00 with 48 hours notice. The pub is called `The Hope Fitzrovia' and is located at  15 Tottenham St, London, W1T 2AJ. Please ensure you get the address correct when applying for access.
</t>
  </si>
  <si>
    <t xml:space="preserve">Wall mounted on Tottenham St/Charlotte St, Aprrox 2mtrs away from the existing antenna, 5mtrs from ground level. </t>
  </si>
  <si>
    <t xml:space="preserve"> Kit wall mounted in the cellar.</t>
  </si>
  <si>
    <t>T:\New Server Structure\SC\VMO2\1. Sites\5. Decom\- Microcell Decom Project 2025\1. Phase 1\1. Sites\7843 - 15 Tottenham St\SiteFlo Info</t>
  </si>
  <si>
    <t>Equipment is located behind fridge/freezers, wall mounted rack has shelving resting on it. The area must be cleared and accessible prior to removal works commencing
W3W: ///dared.submit.sugar</t>
  </si>
  <si>
    <t>6.5m</t>
  </si>
  <si>
    <t>narrow basement stairs with low ceilings in some areas, equipment currently blocked by fridges and venue installed shelving - shelving is unsecured and resting directly upon 19" rack and loose tap/pipework
Vodafone equipment observed to be present opposite VMO2 install, this does not appear to combine with the VMO2 equipment within the basement
ancient lights present directly below antenna installation, removal will need to take care to bypass these, parking suspension required to enable road to remain open, controls will be required</t>
  </si>
  <si>
    <t>09/04/25 - Access chased for survey 14/04.
07/04/25 - Access requested for survey 14/04.
12/03/25 - Wayne tried to survey as was in area - no no access granted. Philip O'Sullivan replied will help arrange access for another date.
12/03/25 - Asked Phillip O'Sullivan if access possible today for Wayne - await reply.
11/03/25 - Access requested for Wayne to survey 12/03, Neil Williams replied late to say Phillip O'Sullivan is the contact.
24/02/25 - Bethany provided new access details.
20/02/25 - Asked Bethany Begg from Stonegate if access details are correct.</t>
  </si>
  <si>
    <t>2 Theobald Road</t>
  </si>
  <si>
    <t>S&amp;N Yorkshire Grey, 2 Theobalds Road, Holborn, London</t>
  </si>
  <si>
    <t>WC1X 8PN</t>
  </si>
  <si>
    <t>Paul Garner - 0207 405 2519
info@yorkshiregrey.com  020 8176 6990</t>
  </si>
  <si>
    <t>NOKIA DE34 WALL MOUNTED EQUIPMENT IS LOCATED IN CELLAR STORAGE AREA. JAYBEAM 7691 BELLBOX ANTENNA IS LOCATED AT APPROXIMATELY 5 METRES IN HEIGHT ON FRONT CORNER OF BUILDING POINTING INTO CROSSROADS OF THEOBALDS ROAD AND GRAYS INN ROAD.</t>
  </si>
  <si>
    <t>T:\New Server Structure\SC\VMO2\1. Sites\5. Decom\- Microcell Decom Project 2025\1. Phase 1\1. Sites\7850 - 2 Theobald Road\SiteFlo Info</t>
  </si>
  <si>
    <t>Yes BC &amp; re-issue Report</t>
  </si>
  <si>
    <t xml:space="preserve">2.4m height
Path closure. Corner by traffic lights. Awning and lights below the antenna.
Pub manager was keen to leave the  antennas in place to minimise disruption
</t>
  </si>
  <si>
    <t>6.0m</t>
  </si>
  <si>
    <t>01/04/25 - Survey report issued to VMO2
26/03/25 - Amendments from review with Peter K with Will - due 27/03.
13/03/25 - Surveys cancelled - Will Large disclocated his arm</t>
  </si>
  <si>
    <t>23 Wellington Street</t>
  </si>
  <si>
    <t>The Wellington, 351 Strand, London</t>
  </si>
  <si>
    <t>WC2R 0HS</t>
  </si>
  <si>
    <t>mabinspections@cbre.com / (0)203 257 6839</t>
  </si>
  <si>
    <t>When requesting access please include Site name, full address, date, time, duration, attendees, what you are doing on site and reason for access. Hours of access: 9am - 5PM Mon - Fri with 48 hours notice</t>
  </si>
  <si>
    <t>kit located in basement toilet area.</t>
  </si>
  <si>
    <t>T:\New Server Structure\SC\VMO2\1. Sites\5. Decom\- Microcell Decom Project 2025\1. Phase 1\1. Sites\7858 - 23 Wellington Street\SiteFlo Info</t>
  </si>
  <si>
    <t>Antennas are stacked and accessible with a cherry picker. Will require PM/TM and Exclusion and Drops zone to be created .</t>
  </si>
  <si>
    <t>7m</t>
  </si>
  <si>
    <t>26 Great Tower St EC3R</t>
  </si>
  <si>
    <t>FULLERS/26 GREAT TOWER ST, Hung Drawn &amp; Quartered, 26 Gt Tower St, London</t>
  </si>
  <si>
    <t>EC3R 5AQ</t>
  </si>
  <si>
    <t>Tori Doyne-Ditmas &lt;Tori.Doyne-Ditmas@fullers.co.uk&gt; 020 8996 2000 
hungdrawnandquartered.ec3@fullers.co.uk / HungDrawnAndQuartered.EC3-Manager@fullers.co.uk&gt; (Jason)</t>
  </si>
  <si>
    <t xml:space="preserve">Peter Turner (Fullers) - 0208 996 2419 / peter.turner@fullers.co.uk. </t>
  </si>
  <si>
    <t>Hours of access: 8am - 5pm Monday - Friday with 48 hours notice. Please give details to the works required via email when requesting access</t>
  </si>
  <si>
    <t>8am-5pm</t>
  </si>
  <si>
    <t>Asbestos Present: main building; bar and seating area; insulating board. Contact LL before intrusive works.</t>
  </si>
  <si>
    <t>1 No Bellbox.</t>
  </si>
  <si>
    <t>Access main entrance at ground floor and the Nokia cabinet is positioned in the basement corridor.</t>
  </si>
  <si>
    <t>T:\New Server Structure\SC\VMO2\1. Sites\5. Decom\- Microcell Decom Project 2025\2. Phase 2\1. Sites\7900 - 26 Great Tower St EC3R\SiteFlo Info</t>
  </si>
  <si>
    <t xml:space="preserve">Antenna heights look to be slightly higher than Wayne's report, however this could be because of the ground level slope.  Either way access via ladder or X Tower should be fine.  </t>
  </si>
  <si>
    <t>2.2m &amp; 2.9m</t>
  </si>
  <si>
    <t>02/04/25 - CS issued, Marjen's quote to follow.
24/02/25 - Site confirmed access - just waiting on a contact and confirmation of access ime window as they asked for 10am and Wayne is at Mulberry Bush at 10am.
20/02/25 - Emailed site for access for survey.
17/02/25 - Wayne survey</t>
  </si>
  <si>
    <t>Drury Lane</t>
  </si>
  <si>
    <t>NCP Drury Lane, Parker Street, London</t>
  </si>
  <si>
    <t>WC2B 5SP</t>
  </si>
  <si>
    <t>Access is 24/7 unrestricted as the site is always staffed. However, if there are any problems, call Marc Hamilton (NCP) - 07770 636 001.</t>
  </si>
  <si>
    <t>Only for emergencies, call Danny Draper (NCP) - 07770 571 626</t>
  </si>
  <si>
    <t>24/7 access</t>
  </si>
  <si>
    <t>Asbestos Present: panel to the back of void door in staff room; insultation to genny exhaust; panel to hole in ceiling in genny room.</t>
  </si>
  <si>
    <t>The kit is located in the storage area behind the Staffroom on the ground level.</t>
  </si>
  <si>
    <t>T:\New Server Structure\SC\VMO2\1. Sites\5. Decom\- Microcell Decom Project 2025\1. Phase 1\1. Sites\7904 - Drury Lane\SiteFlo</t>
  </si>
  <si>
    <t>To Be Done?</t>
  </si>
  <si>
    <t>Antenna has already been removed, just RF kit removal and wooden box that sits within to be removed</t>
  </si>
  <si>
    <t>15/04/25 - CS issued to VMO2 - antenna already removed.
14/04/25 - Survey report issued to VMO2.
25/3 AD sent email request off with RAMS for access</t>
  </si>
  <si>
    <t>181 St John Street</t>
  </si>
  <si>
    <t>Lily Maila (was Yogna News and Mini Market), 185 St John Street, London</t>
  </si>
  <si>
    <t>EC1V 0BT</t>
  </si>
  <si>
    <t>M25_South_IL_Islington</t>
  </si>
  <si>
    <t>Mr Hassan / Lily- contact@lilymaila.com / 020 7253 4484</t>
  </si>
  <si>
    <t>PPE worn where appropriate. Only competant and trained electricians permitted to work on electrical installation. Engineers completed a site induction before access. Asbestos present appropriate PPE worn, Identified areas with asbestos left untouched.</t>
  </si>
  <si>
    <t>7691-300 antennas located on external façade at height of 5.5M.</t>
  </si>
  <si>
    <t>6U Wall bracket/ Wall mounted nokia U2100 + U900 equipment. 7691-300 bellbox antenna mounted to external façade. Equipment located on basement level, no extra access needed.</t>
  </si>
  <si>
    <t>T:\New Server Structure\SC\VMO2\1. Sites\5. Decom\- Microcell Decom Project 2025\1. Phase 1\1. Sites\7939 - 181 St John Street\SiteFlo Info</t>
  </si>
  <si>
    <t xml:space="preserve">When arranging access the basemant needs clearing as no clear access route to safely remove 02 kit. (see photos)
 VAWP which can operate from the road side possible TTRO permits required 1 hour working time. Footpath is 3m wide and will allow for chapter 8 exclusion zone and drop zone to be setup. Possible marshalling when removeing the antennas nightworks are an option to reduce permit lead times.
24 hour notice for access to complete decom works curtesy call required to Hairdessserers  before booking date for decom works.
Manual handling required to remove all equipment from basement cuboard will also be required.
</t>
  </si>
  <si>
    <t>4.5m / 6m</t>
  </si>
  <si>
    <t xml:space="preserve"> VAWP which can operate from the road side possible TTRO permits required 1 hour working time. Footpath is 3m wide and will allow for chapter 8 exclusion zone and drop zone to be setup. Possible marshalling when removeing the antennas nightworks are an option to reduce permit lead times.</t>
  </si>
  <si>
    <t>13/03/25 - Surveys cancelled - Will Large disclocated his arm</t>
  </si>
  <si>
    <t>126 Shaftesbury Avenue</t>
  </si>
  <si>
    <t>Soho Fire Station, 126-128 Shaftesbury Av, Westminster, London</t>
  </si>
  <si>
    <t>W1D 5ET</t>
  </si>
  <si>
    <t xml:space="preserve">Telemaster - All access is scheduled through our website portal, submitting the Access Booking Form (www.siteaccessmanagement.co.uk/site-access). </t>
  </si>
  <si>
    <r>
      <t xml:space="preserve">access@siteaccessmanagement.co.uk / 0116 2984180. </t>
    </r>
    <r>
      <rPr>
        <strike/>
        <u/>
        <sz val="10"/>
        <color rgb="FF0563C1"/>
        <rFont val="Calibri"/>
        <family val="2"/>
        <scheme val="minor"/>
      </rPr>
      <t xml:space="preserve">Alfie Green (Site Access Manager) - 01332 372 184 / Alfie.green@telemaster.co.uk
</t>
    </r>
    <r>
      <rPr>
        <u/>
        <sz val="10"/>
        <color rgb="FF0563C1"/>
        <rFont val="Calibri"/>
        <family val="2"/>
        <scheme val="minor"/>
      </rPr>
      <t>Emily Tems: 0116 2984180</t>
    </r>
  </si>
  <si>
    <t>Hours of access 09:00-17:00 with 4 working days notice. Site specific RAM's need to be included, they must not contain brackets in the file name or they cannot review</t>
  </si>
  <si>
    <t>Asbestos survey is available for veiwing on-site</t>
  </si>
  <si>
    <t>Nokia DE34 located on the first floor in the room adjacent to the locker room.</t>
  </si>
  <si>
    <t>T:\New Server Structure\SC\VMO2\1. Sites\5. Decom\- Microcell Decom Project 2025\1. Phase 1\1. Sites\7946 - 126 Shaftesbury Avenue\SiteFlo Info</t>
  </si>
  <si>
    <t xml:space="preserve">6.1m </t>
  </si>
  <si>
    <t>17/03/25 - Survey report issued to VMO2.
25/02/25 - Access confirmed via site access for survey at 10:30am for 1hr.
20/02/24 - Calum approved us requesting access fee PO - adde to their PO tracker. PO raised from NET and sent to Site Access Management for survey 26/02 - await confirmation.
19/02/25 - Site Access Management requested PO for £250 + VAT for admin fee - asked Calum if this is acceptable before raising PO - awaiting confirmation.
Site Access Management also requested additional information added to he RAMS - RAMS updated and re-submitted.
18/02/25 - Site Access Management requested site name to be amended in RAMS and on the request to SoHo Fire Station - amende and re-submitted access request.
17/02/25 - Wayne &amp; Nick to survey - access requested, via site access website</t>
  </si>
  <si>
    <t>77 Wardour Street</t>
  </si>
  <si>
    <t>(Rat and Parrot), Duke of Wellington, 77 Wardour Street, Westminster, London</t>
  </si>
  <si>
    <t>W1D 4UB
(W1D 6QA)</t>
  </si>
  <si>
    <t xml:space="preserve">Initial access request to Stonegate: Network Change Project &lt;NetworkChangeProject@stonegategroup.co.uk&gt;
Mr Oliver Blatherwick -  0780606 3758 / 0207 439 1274 option 3
dukeofwellington.soho@stonegategroup.co.uk </t>
  </si>
  <si>
    <t xml:space="preserve">0207 439 1274 Option 3 - Ask Staff if access can go ahead if Oliver is not available </t>
  </si>
  <si>
    <t>Hours of access are 11:00-23:00. Company ID required at all times
26/02 - Any work to be completed in the morning before the bar opesn at midday.</t>
  </si>
  <si>
    <t>11am-11pm</t>
  </si>
  <si>
    <t>T:\New Server Structure\SC\VMO2\1. Sites\5. Decom\- Microcell Decom Project 2025\1. Phase 1\1. Sites\7949 - 77 Wardour Street\SiteFlo Info</t>
  </si>
  <si>
    <t>6.6m</t>
  </si>
  <si>
    <t>02/04/25 - CS issued with Marjen's quote.
26/02 - Any work to be completed in the morning before the bar opesn at midday.
19/02/25 - Oliver Blatherwick approved access for survey 26/02, ID required, access available from 9am.
19/02/25 - Chased Grainne from Stonegate on access for 26/02.
18/02/25 - Oliver Blatherwick responded to ask if we had contacted Stonegate to make them aware of the visit - provided details Network Change Project &lt;NetworkChangeProject@stonegategroup.co.uk&gt;. Process to contact the pub after contactng Stonegate.
17/02/25 - Wayne &amp; Nick to survey - now Duke of Wellington - dukeofwellington.soho@stonegategroup.co.uk, access requested via email.</t>
  </si>
  <si>
    <t>8 Lupus Street</t>
  </si>
  <si>
    <r>
      <rPr>
        <strike/>
        <sz val="10"/>
        <color rgb="FF000000"/>
        <rFont val="Calibri"/>
        <family val="2"/>
        <scheme val="minor"/>
      </rPr>
      <t>2</t>
    </r>
    <r>
      <rPr>
        <sz val="10"/>
        <color rgb="FF000000"/>
        <rFont val="Calibri"/>
        <family val="2"/>
        <scheme val="minor"/>
      </rPr>
      <t xml:space="preserve"> 8 Lupus Street, Pimlico, London</t>
    </r>
  </si>
  <si>
    <t>SW1V 3DY</t>
  </si>
  <si>
    <t>Sayed / 020 7233 6060</t>
  </si>
  <si>
    <t>Mr Tony Mann - 0207 834 4197</t>
  </si>
  <si>
    <t>Hours of access 09:00-17:00 with no notice required, just give a courtessy call</t>
  </si>
  <si>
    <t>Nokia kit located within the basement of residential property, 2 tachbrook St and Lupus St, cellar area.</t>
  </si>
  <si>
    <t>T:\New Server Structure\SC\VMO2\1. Sites\5. Decom\- Microcell Decom Project 2025\1. Phase 1\1. Sites\7966 - 8 Lupus Street\SiteFlo Info</t>
  </si>
  <si>
    <t xml:space="preserve">W3W isn’t right but not included in the report. It should be ///soil.gentle.newest
Path closure. Store entrance below one antenna. X-Tower/Scaffold would make sense here. There is a metal fence with sharp edge to the right of, which if the ladder fell that direction would be close.
</t>
  </si>
  <si>
    <t xml:space="preserve">5.25m </t>
  </si>
  <si>
    <t xml:space="preserve">Mobile scaffolding Mi tower </t>
  </si>
  <si>
    <t>28/02/25 - No response when calling, Wayne will try and pop in.</t>
  </si>
  <si>
    <t>Eagle Court EC1</t>
  </si>
  <si>
    <t>London Institute/Eagle Court, THE GOLDSMITHS' CENTRE 42 Britton Street, London</t>
  </si>
  <si>
    <t>EC1M 5HD</t>
  </si>
  <si>
    <r>
      <rPr>
        <strike/>
        <sz val="10"/>
        <color rgb="FF000000"/>
        <rFont val="Calibri"/>
        <family val="2"/>
        <scheme val="minor"/>
      </rPr>
      <t xml:space="preserve">Andrew Birks - 0207 566 7652
</t>
    </r>
    <r>
      <rPr>
        <sz val="10"/>
        <color rgb="FF000000"/>
        <rFont val="Calibri"/>
        <family val="2"/>
        <scheme val="minor"/>
      </rPr>
      <t>James Fisher: james.fisher@goldsmiths-centre.org / DD: (Facilities Manager) – 0207 566 7652 / Reception: 020 7566 7650</t>
    </r>
  </si>
  <si>
    <t xml:space="preserve"> Working hours - Monday to Friday -8:00am - 18:00pm with 24 hours notice and courtesy call</t>
  </si>
  <si>
    <t>8am-6pm</t>
  </si>
  <si>
    <t>Site is ICNIRP Compliant. No Asbestos on site</t>
  </si>
  <si>
    <t>1 no. Bellbox an the front elevation</t>
  </si>
  <si>
    <t xml:space="preserve">Metro located within basement, under staircase. Equipment relocated into adjacent building (with former building earmarked for demolition). Antenna on west side elevation, towards edge of building beside drainpipe. Kit also relocated to that building (Grattes dealt) </t>
  </si>
  <si>
    <t>T:\New Server Structure\SC\VMO2\1. Sites\5. Decom\- Microcell Decom Project 2025\1. Phase 1\1. Sites\7987 - Eagle Court EC1\SiteFlo Info</t>
  </si>
  <si>
    <t xml:space="preserve">Cherry Picker can be setup on the footpath. Correct permits and permission will need to be applied for. Footpath is 5.9m wide and will allow for an exclusion zone and drop zone to be setup. 
It was discussed with Rye Milligan regarding leaving the Panel antenna insitu due to access and distrupting the main entrace to the centre will email to confirm </t>
  </si>
  <si>
    <t>5.1m</t>
  </si>
  <si>
    <t xml:space="preserve">Cherry Picker can be setup on the footpath. Correct permits and permission will need to be applied for. Footpath is 5.9m wide and will allow for an exclusion zone and drop zone to be setup. </t>
  </si>
  <si>
    <t>13/03/25 - Surveys cancelled - Will Large disclocated his arm
12/03/25 - Access confirmed with David Fisher (Facilities Manager) via email.
12/03/25 - Called centre - told Andrew Birks no longer works there and James Fisher should be able to help - emailed to ask for access.</t>
  </si>
  <si>
    <t>Millbank BT Exchange</t>
  </si>
  <si>
    <t>Supermarket, 70 Vauxhall Bridge Road, Victoria, London</t>
  </si>
  <si>
    <t>SW1V 2RP</t>
  </si>
  <si>
    <r>
      <t xml:space="preserve">Mr Najibullah Nabi, 07956437869 - </t>
    </r>
    <r>
      <rPr>
        <b/>
        <sz val="10"/>
        <color rgb="FF000000"/>
        <rFont val="Calibri"/>
        <family val="2"/>
        <scheme val="minor"/>
      </rPr>
      <t>(number not valid)</t>
    </r>
    <r>
      <rPr>
        <sz val="10"/>
        <color rgb="FF000000"/>
        <rFont val="Calibri"/>
        <family val="2"/>
        <scheme val="minor"/>
      </rPr>
      <t xml:space="preserve"> naj.nabi70@gmail.com</t>
    </r>
  </si>
  <si>
    <t>Hours of access 09:00-17:00 with 48 hours notice. RAM's and ID required</t>
  </si>
  <si>
    <t>1 No. bellbox antenna located at high level on side elevation of shop</t>
  </si>
  <si>
    <t>Nokia D3M, wall mounted cabinet located behind staff toilet behind removable panel. Nokia D3M, wall mounted cabinet located within store room adjacent to toilet</t>
  </si>
  <si>
    <t>T:\New Server Structure\SC\VMO2\1. Sites\5. Decom\- Microcell Decom Project 2025\1. Phase 1\1. Sites\8337 - Millbank BT Exchange\SiteFlo Info</t>
  </si>
  <si>
    <t>Ladders - 3.2m</t>
  </si>
  <si>
    <t>3.1m</t>
  </si>
  <si>
    <t xml:space="preserve">Mobile access tower </t>
  </si>
  <si>
    <t>02/04/25 - CS issued with Marjen's quote.
28/02/25 - Number not valid - Wayne trying to pop in 03/03.
25/02/25 - Access requested for survey 03/03 (Wayne &amp; Luke)</t>
  </si>
  <si>
    <t>206-208 Streatham Hill</t>
  </si>
  <si>
    <t>Boots, 206-208 Streatham High Road, Streatham, London</t>
  </si>
  <si>
    <t>SW16 1BB</t>
  </si>
  <si>
    <t>First floor-training room.</t>
  </si>
  <si>
    <t>T:\New Server Structure\SC\VMO2\1. Sites\5. Decom\- Microcell Decom Project 2025\1. Phase 1\1. Sites\8464 - 206-208 Streatham Hill\SiteFlo Info</t>
  </si>
  <si>
    <t>Wayne Bailey &amp; Matthew Marsh</t>
  </si>
  <si>
    <t xml:space="preserve">Above 4m height.
Path closure, antenna is above entrance to Boots, however there are other doors that can be used.
Mobile scaffold is logical here.
</t>
  </si>
  <si>
    <t>01/04/25 - Survey report issued to VMO2.
20/03/25 - Access requested for survey 24/03 via email with RAMS &amp; insurance sent to Estates email.</t>
  </si>
  <si>
    <t>147 East Hill SW18</t>
  </si>
  <si>
    <t>The Brewers Inn, 147 East Hill, Wandsworth,  London</t>
  </si>
  <si>
    <t>SW18 2QB</t>
  </si>
  <si>
    <t xml:space="preserve">Estates Team - karen.angus@youngs.co.uk -  estates@youngs.co.uk ¿ 020 8875 7305 (during normal working hours ¿ Monday-Tuesday-Thursday and Friday -  9am to 5pm)
19/03/25 - 0208 874 4128 / brewersinn@youngs.co.uk </t>
  </si>
  <si>
    <t>brewersinn@youngs.co.uk  - 020 8874 4128 (during outside working hours alongside Wednesdays and Weekends)</t>
  </si>
  <si>
    <t>Minimum 48 hours  notice. During Normal Working Hours contact the estates team at the head office for access (Monday-Tuesday-Thursday and Friday 9 am to 5pm). Out of Hours access should be made to the site directly. Contact the sites details mentioned as secondary contact. Please quote Youngs Site Reference: 1147. RAM's and Company ID required at all times</t>
  </si>
  <si>
    <t>Kit located down in cellar.  Access via bar. Noise restriction depending on time etc</t>
  </si>
  <si>
    <t>T:\New Server Structure\SC\VMO2\1. Sites\5. Decom\- Microcell Decom Project 2025\1. Phase 1\1. Sites\8481 - 147 East Hill SW18\SiteFlo Info</t>
  </si>
  <si>
    <t xml:space="preserve">Internal 02 kit and panel antenna  to all be removed manual handling required to break down the kit and remove from site. We can utalise the basement barrell hatch which has a mechanical lifting aid up to the carpark level we will use this method to bring all the kit up without walking through the Pub and access doors areas to mininse manual handling. When  openening the external basement hatch will need 4m chapter 8 barriers when removing interal kit to carpark (see photos)
Correct permits and permission will need to be applied for. Footpath is 3.8m wide and will allow for an exclusion zone and drop zone to be setup. VAWP will be a quicker option with the correct permits and working zones layed out with TMPM access 
</t>
  </si>
  <si>
    <t>4.8m / 5.2m</t>
  </si>
  <si>
    <t xml:space="preserve">Cherry Picker
</t>
  </si>
  <si>
    <t xml:space="preserve">Correct permits and permission will need to be applied for. Footpath is 3.8m wide and will allow for an exclusion zone and drop zone to be setup. VAWP will be a quicker option with the correct permits and working zones layed out with TMPM access </t>
  </si>
  <si>
    <t>19/03/25 - Access confirmed for Will to survey 24/03 via phone - ask for Manager at Reception.</t>
  </si>
  <si>
    <t>30 Palace Gardens EN</t>
  </si>
  <si>
    <t>Boots, 30 Shopping Precinct, Palace Gardens, Enfield, Hertfordshire</t>
  </si>
  <si>
    <t>EN2 6SN</t>
  </si>
  <si>
    <t>Pedestrian Precinct. Normal RF Hazards apply!</t>
  </si>
  <si>
    <t>Aerial positioned on the front facia of the building.</t>
  </si>
  <si>
    <t>Within stock room</t>
  </si>
  <si>
    <t>T:\New Server Structure\SC\VMO2\1. Sites\5. Decom\- Microcell Decom Project 2025\1. Phase 1\1. Sites\8606 - 30 Palace Gardens EN\SiteFlo Info</t>
  </si>
  <si>
    <t>Unable to locate antenna - Same as SiteFlo info</t>
  </si>
  <si>
    <t>Unknown</t>
  </si>
  <si>
    <t>15/04/25 - CS issued to VMO2 
20/03/25 - Access request sent to Estates email with Insurance &amp; RAMS for Jack to survey 25/03.</t>
  </si>
  <si>
    <t>344 Essex Rd N1</t>
  </si>
  <si>
    <t>The Brave, 340-342 Essex Road, Highbury, London</t>
  </si>
  <si>
    <t>N1 3PB</t>
  </si>
  <si>
    <t>Emmanuel.White@eigroupplc.com</t>
  </si>
  <si>
    <t>Emma.Hurst@eigroupplc.com</t>
  </si>
  <si>
    <t xml:space="preserve">Hours of access: 11.00 - 23.00 with 48 hours notice. Please ensure that when contractors email to request access to site that they include a Letter of Authority from the Named Operator on the account. </t>
  </si>
  <si>
    <t>The microcell is situated in the cellar on the far wall.</t>
  </si>
  <si>
    <t>T:\New Server Structure\SC\VMO2\1. Sites\5. Decom\- Microcell Decom Project 2025\1. Phase 1\1. Sites\8619 - 344 Essex Rd N1\SiteFlo Info</t>
  </si>
  <si>
    <t xml:space="preserve">5m height
Path closure
Pub benches will need to be moved to get access to below the antenna, with them removed, ladders or x-tower that will be suitable.
</t>
  </si>
  <si>
    <t>01/4/25 - Survey report issued to VMO2
24/03/25 - The pub is now called The Brave, 340-342 Essex Rd.</t>
  </si>
  <si>
    <t>172 Georges Lane E18</t>
  </si>
  <si>
    <t>Boots, 172 George Lane, South Woodford, London</t>
  </si>
  <si>
    <t>E18 1AY</t>
  </si>
  <si>
    <t>Estates.Admin@boots.co.uk  (Email only monitored between hours of 09:00 and 15:30 Monday to Friday.  Any requests received outside of these hours will not be dealt with.)</t>
  </si>
  <si>
    <t>Hours of access: Standard working hours (09:00 to 17:00) - Requests should try to avoid the peak hours of 12pm to 2pm with 48 hours notice. RAMs required. Contact estates email with: Full address of property to be visited, Name of visitor, company name, date of inspection, reason/purpose for inspection and name of landlord or agent</t>
  </si>
  <si>
    <t>T:\New Server Structure\SC\VMO2\1. Sites\5. Decom\- Microcell Decom Project 2025\2. Phase 2\1. Sites\8640 - 172 Georges Lane E18\SiteFlo Info</t>
  </si>
  <si>
    <t>Kit and antenna removal in the same visit.  Footpath is wide so no need for closure or diversion</t>
  </si>
  <si>
    <t>Ladder or X Tower</t>
  </si>
  <si>
    <t>54 Central Parade CR</t>
  </si>
  <si>
    <t>Bloomin' Lovely 54 Central Parade CRO, 54 Central Parade, New Addington, Surrey</t>
  </si>
  <si>
    <t>CR0 0JL</t>
  </si>
  <si>
    <t>Ms Lions - 01689 846 545</t>
  </si>
  <si>
    <t>Hours of access 08:30-17:30, please give a courtesy call beforehand. Company ID is required at all times</t>
  </si>
  <si>
    <t>On the ground-floor, opposite the lift.</t>
  </si>
  <si>
    <t>T:\New Server Structure\SC\VMO2\1. Sites\5. Decom\- Microcell Decom Project 2025\1. Phase 1\1. Sites\8665 - 54 Central Parade CR\SiteFlo Info</t>
  </si>
  <si>
    <r>
      <rPr>
        <sz val="10"/>
        <color rgb="FF000000"/>
        <rFont val="Calibri"/>
        <family val="2"/>
        <scheme val="minor"/>
      </rPr>
      <t xml:space="preserve">No - the photos are a mixture of the site and a McDonalds site.  Also no dimensions of the pavement width.
</t>
    </r>
    <r>
      <rPr>
        <sz val="10"/>
        <color rgb="FFFF0000"/>
        <rFont val="Calibri"/>
        <family val="2"/>
        <scheme val="minor"/>
      </rPr>
      <t>ASKED BEN 14/04</t>
    </r>
  </si>
  <si>
    <t>Not ready</t>
  </si>
  <si>
    <t>Deep footpath, no obstructions to the antenna</t>
  </si>
  <si>
    <t>272 New Cross Road SE14</t>
  </si>
  <si>
    <t>The Rose Inn, 272 New Cross Road, London</t>
  </si>
  <si>
    <t>SE14 6AA</t>
  </si>
  <si>
    <t>M25_South_IL_Lewisham</t>
  </si>
  <si>
    <t>Toby or Matt tel: 020 8692 3193  / contact@rosepubandkitchen.com / 0208 692 3193</t>
  </si>
  <si>
    <t>Emmanuel White  / Emmanuel.White@eigroupplc.com / Emma Hurst Emma.Hurst@eigroupplc.com / 07831549170 / Rebeca.Bettam@eigroupplc.com / Justine.Arkell@eigroupplc.com / estates@eigroupplc.com</t>
  </si>
  <si>
    <t>Hours of access 09:00-24:00 with 5 hours notice. ID Badge required at all times</t>
  </si>
  <si>
    <t>9am-12am</t>
  </si>
  <si>
    <t>5 hours notice</t>
  </si>
  <si>
    <t>Access main entrance at ground floor then go down into the basement and the Nokia cabinet is in the room adjacent to the keg store.</t>
  </si>
  <si>
    <t>T:\New Server Structure\SC\VMO2\1. Sites\5. Decom\- Microcell Decom Project 2025\2. Phase 2\1. Sites\8894 - 272 New Cross Road SE14\SiteFlo Info</t>
  </si>
  <si>
    <t xml:space="preserve">No Survey Photos in Folder
Need to reach over awning and seating area.
</t>
  </si>
  <si>
    <t>Path with Pedestrian Management</t>
  </si>
  <si>
    <t>Bayley St WC1B</t>
  </si>
  <si>
    <t>Bedford Estate, 10 Bayley Street, London</t>
  </si>
  <si>
    <t>WC1B 3HB</t>
  </si>
  <si>
    <r>
      <rPr>
        <strike/>
        <u/>
        <sz val="10"/>
        <color rgb="FF0563C1"/>
        <rFont val="Calibri"/>
        <family val="2"/>
        <scheme val="minor"/>
      </rPr>
      <t xml:space="preserve">Kelsey.Oates@bedfordestates.com / 0207 299 8476 / 07894 810 313
</t>
    </r>
    <r>
      <rPr>
        <u/>
        <sz val="10"/>
        <color rgb="FF0563C1"/>
        <rFont val="Calibri"/>
        <family val="2"/>
        <scheme val="minor"/>
      </rPr>
      <t>07/04/25: Tenant: Kitty Harris: kitty.harris@spparcstudio.com&gt; 
cc: Estates Management: amy.tuckley@bedfordestates.com / 02076362885</t>
    </r>
  </si>
  <si>
    <t>Estates Management: amy.tuckley@bedfordestates.com / 02076362885</t>
  </si>
  <si>
    <t>Hours of access 09:00-17:00 with 48 hours notice. RAMS and Engineer ID</t>
  </si>
  <si>
    <t>Basement = Micro</t>
  </si>
  <si>
    <t>T:\New Server Structure\SC\VMO2\1. Sites\5. Decom\- Microcell Decom Project 2025\1. Phase 1\1. Sites\9666 - Bayley St WC1B\SiteFlo Info</t>
  </si>
  <si>
    <t>No access currently - waiting on response from tenant on access</t>
  </si>
  <si>
    <t xml:space="preserve">Entrabce to block of flats but spiked railing either side. Not wide enough for Xtower/PASMA.
Antenna located above basement access on both sides, inadequate space to setup mobile scaffold tower, cherry picker required for safe removal
</t>
  </si>
  <si>
    <t>4m</t>
  </si>
  <si>
    <t>Cherry Picker - 6m Reach</t>
  </si>
  <si>
    <t>Road, parking suspension/temporary removal or relocation for ebikes required - 6m reach required from road</t>
  </si>
  <si>
    <t>09/04/25 - Access requested for 14/04 survey.
07/04/25 - Tenant of the propoerty has been in touch after checking the VMO2 kit isn't needed and confirmed happy for us to arrange a date for the survey and works. New contact: Kitty Harris (cc. Amy Tuckley from the Estates company)
12/03/25 - No access 12/03 - waiting for Amy Tuckley to advise on access procedure/times.
12/03/25 - Chased Amy Tuckley via phone - she hasn't heard back from the tenant yet - waiting to hear - likely will have to be rescheduled.
11/03/25 - Spoke with Amy Tuckley at Bedford Estates - she is contacting the tenant to see if access is possible.
11/03/25 - Customer contacted for access to survey 12/03 - bounce back saying Kelsey Oates no longer works at Bedford Estates.</t>
  </si>
  <si>
    <t>Ebury Bridge Road SW</t>
  </si>
  <si>
    <r>
      <t xml:space="preserve">Rising Sun-1, 44-46 Ebury Bridge Road, </t>
    </r>
    <r>
      <rPr>
        <strike/>
        <sz val="10"/>
        <color rgb="FF000000"/>
        <rFont val="Calibri"/>
        <family val="2"/>
        <scheme val="minor"/>
      </rPr>
      <t>Pimlico,</t>
    </r>
    <r>
      <rPr>
        <sz val="10"/>
        <color rgb="FF000000"/>
        <rFont val="Calibri"/>
        <family val="2"/>
        <scheme val="minor"/>
      </rPr>
      <t xml:space="preserve"> Belgravia, London</t>
    </r>
  </si>
  <si>
    <t>SW1W 8PZ</t>
  </si>
  <si>
    <t>02078810768 / risingsunsw1@gmail.com / risingsunmgm@gmail.com</t>
  </si>
  <si>
    <t xml:space="preserve">Hours of Access: 12:00PM - 23:30PM / Monday - Friday. Notice Required: 4 working days </t>
  </si>
  <si>
    <t>12pm-11.30pm</t>
  </si>
  <si>
    <t>Asbestos Present: in multiple locations; please contact LL before any intrusive works.</t>
  </si>
  <si>
    <t>kit located in cellar near bottle area.</t>
  </si>
  <si>
    <t>T:\New Server Structure\SC\VMO2\1. Sites\5. Decom\- Microcell Decom Project 2025\1. Phase 1\1. Sites\9684 - Ebury Bridge Road SW\SiteFlo Info</t>
  </si>
  <si>
    <t>Report is missing some commentary and observations but generally ok. Antenna height seems to be right.</t>
  </si>
  <si>
    <t>Path and partial road?</t>
  </si>
  <si>
    <r>
      <t xml:space="preserve">01/04/25 - Survey report issued to VMO2
03/03/25 - Access confirmed - </t>
    </r>
    <r>
      <rPr>
        <b/>
        <sz val="10"/>
        <color rgb="FF000000"/>
        <rFont val="Calibri"/>
        <family val="2"/>
        <scheme val="minor"/>
      </rPr>
      <t xml:space="preserve">access after 12:00 requested.
</t>
    </r>
    <r>
      <rPr>
        <sz val="10"/>
        <color rgb="FF000000"/>
        <rFont val="Calibri"/>
        <family val="2"/>
        <scheme val="minor"/>
      </rPr>
      <t>28/02/25 - Access requested via email for 06/03.</t>
    </r>
  </si>
  <si>
    <t>Millbank SW1P</t>
  </si>
  <si>
    <t>Morpeth Arms Millbank, Pimlico, London</t>
  </si>
  <si>
    <t>SW1P 4RW</t>
  </si>
  <si>
    <t>morpetharms@youngs.co.uk / 020 7834 6442  - Anthony - Manager
karen.angus@youngs.co.uk -  (no reply) estates@youngs.co.uk (no reply) 020 8875 7305 (during normal working hours ¿ Monday-Tuesday-Thursday and Friday -  9am to 5pm)</t>
  </si>
  <si>
    <t>morpetharms@youngs.co.uk 020 7834 6442 (during outside working hours alongside Wednesdays and Weekends)</t>
  </si>
  <si>
    <t xml:space="preserve">RAMS, Company ID. Youngs Site Reference: 1096. For Out of hours, you would need to contact the relevant site who would only give access to a service affecting investigation. Hours of access: 24/7 access. Ideally during Pub's Normal Working Hours. 
Notice Required: Minimum 48 hours. During Normal Working Hours contact the estates team at the head office for access (Monday-Tuesday-Thursday and Friday 9 am to 5pm). Out of Hours access should be made to the site directly. Contact the sites details mentioned below as secondary contact
</t>
  </si>
  <si>
    <t>Asbestos Present: basement; pad to underside of sink. Present: ground floor; pad to underside of sink. Present: second floor; pad to underside of sink.</t>
  </si>
  <si>
    <t>kit located in cellar/barrel store.</t>
  </si>
  <si>
    <t>T:\New Server Structure\SC\VMO2\1. Sites\5. Decom\- Microcell Decom Project 2025\1. Phase 1\1. Sites\9686 - Millbank SW1P\SiteFlo Info</t>
  </si>
  <si>
    <t>4.41m</t>
  </si>
  <si>
    <t>Mobile scaffolding tower</t>
  </si>
  <si>
    <t>17/03/25 - Survey report issued to VMO2.
04/03/25 - Wayne emailed Anthony at site to ask for property manager at Young's contact details to confirm whether the antenna can be left, removing the cabling only.
28/02/25 - Access confirmed via phone - ask for Anthony (manager)
Access Request for 03/03 for VMO2 Survey at</t>
  </si>
  <si>
    <t>Upper Ground SE1 9PP (Offload 9059_S1)</t>
  </si>
  <si>
    <t>89 Upper Ground SE1 9PP, Mulberry Bush, 89 Upper Ground, London</t>
  </si>
  <si>
    <t>SE1 9PP</t>
  </si>
  <si>
    <r>
      <rPr>
        <strike/>
        <u/>
        <sz val="10"/>
        <color rgb="FF0563C1"/>
        <rFont val="Calibri"/>
        <family val="2"/>
        <scheme val="minor"/>
      </rPr>
      <t xml:space="preserve">karen.angus@youngs.co.uk -  estates@youngs.co.uk 020 8875 7305 (during normal working hours ¿ Monday-Tuesday-Thursday and Friday -  9am to 5pm)
</t>
    </r>
    <r>
      <rPr>
        <u/>
        <sz val="10"/>
        <color rgb="FF0563C1"/>
        <rFont val="Calibri"/>
        <family val="2"/>
        <scheme val="minor"/>
      </rPr>
      <t xml:space="preserve">
mulberrybush@youngs.co.uk</t>
    </r>
  </si>
  <si>
    <t>morpetharms@young.co.uk 020 7834 6442 (during outside working hours alongside Wednesdays and Weekends)</t>
  </si>
  <si>
    <t xml:space="preserve">Hours of access: 24/7 access. Ideally during Pub's Normal Working Hours. Notice Required: Minimum 48 hours notice. During Normal Working Hours contact the estates team at the head office for access (Monday-Tuesday-Thursday and Friday 9 am to 5pm). Out of Hours access should be made to the site directly. Contact the sites details mentioned below as secondary contact. Youngs Site Reference: 1148
</t>
  </si>
  <si>
    <t>Kit located in cellar opposite toilet area.</t>
  </si>
  <si>
    <t>T:\New Server Structure\SC\VMO2\1. Sites\5. Decom\- Microcell Decom Project 2025\1. Phase 1\1. Sites\9688 - Upper Ground SE1 9PP - Offload 9059_S1\SiteFlo Info</t>
  </si>
  <si>
    <t>Check OOO with Mario</t>
  </si>
  <si>
    <t xml:space="preserve">3.6m, 2.9m, 4m </t>
  </si>
  <si>
    <t>20/02/25 - Emailed site for access for survey - site confirmed access and requested 10am - ask for duty manager on arrival.
17/02/25 - Wayne to survey</t>
  </si>
  <si>
    <t>SF Highgate Hill N6</t>
  </si>
  <si>
    <t>Highgate Hill, 16 Highgate High Street, London</t>
  </si>
  <si>
    <t>Dave Murphy - 07956542096
gooner.murphy@gmail.com</t>
  </si>
  <si>
    <t>Hours of Access1600 - 00:00 with 24 hours notice. Company ID required</t>
  </si>
  <si>
    <t>4-12pm</t>
  </si>
  <si>
    <t>antenna on front of building</t>
  </si>
  <si>
    <t>kit in cellar bottle area</t>
  </si>
  <si>
    <t>T:\New Server Structure\SC\VMO2\1. Sites\5. Decom\- Microcell Decom Project 2025\1. Phase 1\1. Sites\9775 - SF Highgate Hill N6\SiteFlo Info</t>
  </si>
  <si>
    <t xml:space="preserve">MEWP/PASMA
Parking bay or between foot paths
If MEWP/PASMA is used between foot paths then we will need promission from other tenants as this will block access to rear. Pavement width approx. 3m but antenna is located over access-way (see photos) </t>
  </si>
  <si>
    <t>4.8m</t>
  </si>
  <si>
    <t>XTower</t>
  </si>
  <si>
    <t xml:space="preserve">If MEWP/PASMA is used between foot paths then we will need promission from other tenants as this will block access to rear. Pavement width approx. 3m but antenna is located over access-way (see photos) </t>
  </si>
  <si>
    <t>Holland Street W8</t>
  </si>
  <si>
    <t>The Elephant &amp; Castle, 40 Holland Street, London</t>
  </si>
  <si>
    <t>W8 4LT</t>
  </si>
  <si>
    <t xml:space="preserve">MABinspections@cbre.com / EM.MAB@cbre.com / 0121 616 5288 and 0203 257 6835 </t>
  </si>
  <si>
    <t>John.Millar2@cbre.com / M 07789 732737 / 0121 616 5544</t>
  </si>
  <si>
    <t>Please provide Full names of the people attending, Date to attend and a time if possible and Reason for requiring access and the address that you would like to access..Please include the following details : Date, Time, Duration of access, Name of attendees, Purpose of access (brief description of what works if any are being done one site). Hours of access: 11:0am until the pub closes 3 days notice required</t>
  </si>
  <si>
    <t>T:\New Server Structure\SC\VMO2\1. Sites\5. Decom\- Microcell Decom Project 2025\1. Phase 1\1. Sites\9848 - Holland Street W8\SiteFlo Info</t>
  </si>
  <si>
    <t>Mobile scaffold tower</t>
  </si>
  <si>
    <t>01/04/25 - Survey report issued to VMO2.
03/03/25 - Access confirmed via Eileen Williams (CBRE) on email.
28/02/25 - Access requested to CBRE via email, as per access requests.</t>
  </si>
  <si>
    <t>Blandford St W1H</t>
  </si>
  <si>
    <t>The Hart, (was Bok Bar and was O'Neils), 56 Blandford Street, London</t>
  </si>
  <si>
    <t>W1U 7JA</t>
  </si>
  <si>
    <r>
      <rPr>
        <strike/>
        <sz val="10"/>
        <color rgb="FF000000"/>
        <rFont val="Aptos Narrow"/>
        <family val="2"/>
      </rPr>
      <t xml:space="preserve">Lauren Buck lauren.buck@portmanestate.co.uk / 020 7563 1400
</t>
    </r>
    <r>
      <rPr>
        <sz val="10"/>
        <color rgb="FF000000"/>
        <rFont val="Aptos Narrow"/>
        <family val="2"/>
      </rPr>
      <t>Owned by Public House Group - under going renovations at time of survey</t>
    </r>
  </si>
  <si>
    <t>Hours of access: Mon-Fri normal working hours with 24 hours notice. Site Specific RAMS / Description of works / Engineer details and Vehicle details / Contractor Liability Insurance. The site has reverted back to the Portman Estate so access has to be arranged by the managing agents</t>
  </si>
  <si>
    <t>kit located in the cellar/barrel store. Yellow abloy key required</t>
  </si>
  <si>
    <t>T:\New Server Structure\SC\VMO2\1. Sites\5. Decom\- Microcell Decom Project 2025\2. Phase 2\1. Sites\9856 - Blandford St W1H\SiteFlo Info</t>
  </si>
  <si>
    <t>Hoarding currently surrounds the building, so the Mi Tower would have to be setup within that if it was to be used.  If we can't then a cherry picker will be required whilst the hoarding is there</t>
  </si>
  <si>
    <t>5.7m</t>
  </si>
  <si>
    <t>MI Tower mobile scaffolding or cherry picker if we can't setup within the current hoarding</t>
  </si>
  <si>
    <t>12/03/25 - Wayne surveyed - undergoing renovations - going to be the Hart (owned by Public House Group) - they had removed the internal kit as part of the rennovations.
12/03/25 - Wayne trying for access as finished early on other surveys and nearby.</t>
  </si>
  <si>
    <t>Great Windmill St W1V</t>
  </si>
  <si>
    <t>Be At One, 20 Great Windmill Street, London</t>
  </si>
  <si>
    <t>W1D 7EH
(W1D 7LA)</t>
  </si>
  <si>
    <r>
      <rPr>
        <u/>
        <sz val="10"/>
        <color rgb="FF0563C1"/>
        <rFont val="Calibri"/>
        <family val="2"/>
        <scheme val="minor"/>
      </rPr>
      <t xml:space="preserve">beatone.piccadilly@stonegategroup.co.uk 
</t>
    </r>
    <r>
      <rPr>
        <sz val="10"/>
        <color rgb="FF000000"/>
        <rFont val="Calibri"/>
        <family val="2"/>
        <scheme val="minor"/>
      </rPr>
      <t>Giose Fusco (General Manager</t>
    </r>
  </si>
  <si>
    <t>Julija 07749074126</t>
  </si>
  <si>
    <t>Hours of access 10:00-18:00 with 48 hours notice. RAM's required</t>
  </si>
  <si>
    <t>10am-6pm</t>
  </si>
  <si>
    <t>Equipment located in the cellar barrel drop area</t>
  </si>
  <si>
    <t>T:\New Server Structure\SC\VMO2\1. Sites\5. Decom\- Microcell Decom Project 2025\1. Phase 1\1. Sites\9862 - Great Windmill St W1V\SiteFlo Info</t>
  </si>
  <si>
    <t>The two antennas are on two faces of the pub, so might it be better to have a cherry picker than have to erect and dismantle a MiTower twice?</t>
  </si>
  <si>
    <t>6.2m</t>
  </si>
  <si>
    <t>17/03/25 - Survey report issued to VMO2.
19/02/25 - Access confirmed via beatone.piccadilly@stonegategroup.co.uk for survey 26/02 - contact Giose Fusco (General Manager) Access from 8am.
19/02/25 - Tried Stonegate contact to see if they still manage access for this building as well (NetworkChangeProject@stonegategroup.co.uk).
17/02/25 - Wayne &amp; Nick to survey, no longer Red Lion PH, now Be At One. Emailed Stonegate contact.</t>
  </si>
  <si>
    <t>SF Tate Gallery SW1</t>
  </si>
  <si>
    <t>SF Tate Gallery, Tate Gallery, Westminster, London</t>
  </si>
  <si>
    <t>SW1P 4RG</t>
  </si>
  <si>
    <t>ICNIRP - Compliant with O2 UK Radio Datatsheet 0013</t>
  </si>
  <si>
    <t>Lampost 49 Millbank. O2 Cabinet located next to lampost.</t>
  </si>
  <si>
    <t>T:\New Server Structure\SC\VMO2\1. Sites\5. Decom\- Microcell Decom Project 2025\1. Phase 1\1. Sites\9868 - SF Tate Gallery SW1\SiteFlo Info</t>
  </si>
  <si>
    <t>Streetworks site - no access booking required - survey scheduled for 03/03.</t>
  </si>
  <si>
    <t>SF Bessborough Gdns SW1</t>
  </si>
  <si>
    <t>Bessborough Gardens, Westminster, London</t>
  </si>
  <si>
    <t>SW1V 2JQ</t>
  </si>
  <si>
    <t>The Design Complies with O2 UK Radio Datasheet 0013</t>
  </si>
  <si>
    <t>Post No. 7</t>
  </si>
  <si>
    <t>T:\New Server Structure\SC\VMO2\1. Sites\5. Decom\- Microcell Decom Project 2025\1. Phase 1\1. Sites\9869 - SF Bessborough Gdns SW1\SiteFlo Info</t>
  </si>
  <si>
    <t>SF St Georges Square SW1</t>
  </si>
  <si>
    <t>St Georges Square, Westminster, London</t>
  </si>
  <si>
    <t>SW1V 3QU</t>
  </si>
  <si>
    <t>ICNIRP - Compliant with O2 UK Radio Datatsheet 0013.</t>
  </si>
  <si>
    <t>Lampost No.70. O2 Equipment Cabinet located next to Lampost.</t>
  </si>
  <si>
    <t>T:\New Server Structure\SC\VMO2\1. Sites\5. Decom\- Microcell Decom Project 2025\1. Phase 1\1. Sites\9870 -SF St Georges Square SW1\SiteFlo Info</t>
  </si>
  <si>
    <t>SF Chelsea Bridge SW1</t>
  </si>
  <si>
    <t>Chelsea Bridge, Westminster</t>
  </si>
  <si>
    <t>SW1W 8QT</t>
  </si>
  <si>
    <t>24/7 Access. No Notice Required - located adjacent to public road</t>
  </si>
  <si>
    <t>2 man site at all times. Outdoor cabinet so no night visits. ICNIRP - Compliant with O2 UK Radio Datatsheet 0013</t>
  </si>
  <si>
    <t>2 man site at all times  - due to street location and BSM's equipment/ safety 24 hours.(Lampost)</t>
  </si>
  <si>
    <t>T:\New Server Structure\SC\VMO2\1. Sites\5. Decom\- Microcell Decom Project 2025\1. Phase 1\1. Sites\9872 - SF Chelsea Bridge SW1\SiteFlo Info</t>
  </si>
  <si>
    <t>Warren Street W1P</t>
  </si>
  <si>
    <t>The Smugglers Tavern, 28 Warren Street, London</t>
  </si>
  <si>
    <t>W1T 5LN
(W1T 5ND)</t>
  </si>
  <si>
    <r>
      <t xml:space="preserve">info@thesmugglerstavern.co.uk 0207388868
</t>
    </r>
    <r>
      <rPr>
        <strike/>
        <sz val="10"/>
        <color rgb="FF000000"/>
        <rFont val="Calibri"/>
        <family val="2"/>
        <scheme val="minor"/>
      </rPr>
      <t xml:space="preserve">(May be out of date: Emmanuel White - Emmanuel.White@stonegategroup.co.uk)
</t>
    </r>
    <r>
      <rPr>
        <sz val="10"/>
        <color rgb="FF000000"/>
        <rFont val="Calibri"/>
        <family val="2"/>
        <scheme val="minor"/>
      </rPr>
      <t xml:space="preserve">Hazel Kindred
Hazel.Kindred@stonegategroup.co.uk
</t>
    </r>
  </si>
  <si>
    <t>Hours of Access: Working hours - Monday - Friday - 12:00pm - 23:00pm with 48 hours notice. RAM's, engineers details and photo ID required</t>
  </si>
  <si>
    <t>12pm-11pm</t>
  </si>
  <si>
    <t>kit located in Cellar, between Hoist and Cold room.</t>
  </si>
  <si>
    <t>T:\New Server Structure\SC\VMO2\1. Sites\5. Decom\- Microcell Decom Project 2025\1. Phase 1\1. Sites\9877 - Warren Street W1P\SiteFlo Info</t>
  </si>
  <si>
    <t>Wayne specifies a MITower, however the pub sign extends horizontally out and this might mean that the MiTower won't be able to access the antenna.  Need Wayne to review and advise</t>
  </si>
  <si>
    <t xml:space="preserve">5.8m </t>
  </si>
  <si>
    <t>Mi Tower mobile scaffolding or cherry picker if the pub sign juts out too much for the MiTower</t>
  </si>
  <si>
    <t>24/2/25 - Bethany provided contact detail of Hazel Kindred for access.
20/02/25 - Asked Bethany Begg from Stonegate if access details are correct.</t>
  </si>
  <si>
    <t>Carpenters Arms Whitfield St W1P</t>
  </si>
  <si>
    <t>68/70 Whitfield Street, Carpenters Arms, 68/70 Whitfield  Street, London</t>
  </si>
  <si>
    <t>WC1E 6JB</t>
  </si>
  <si>
    <t>MABinspections@cbre.com</t>
  </si>
  <si>
    <t>John Millar / John.Millar2@cbre.com M 07789 732737 DDI 0121 616 5544</t>
  </si>
  <si>
    <t>Hours of access - working days after 11:00 with 48 hours notice. : Please provide Full names of the people attending, Date to attend and a time if possible and Reason for requiring access and the address that you would like to access</t>
  </si>
  <si>
    <t>11am</t>
  </si>
  <si>
    <t>Kit located in the cellar,within the Barrel drop compound.</t>
  </si>
  <si>
    <t>T:\New Server Structure\SC\VMO2\1. Sites\5. Decom\- Microcell Decom Project 2025\1. Phase 1\1. Sites\9879 - Whitfield St W1P\SiteFlo Info</t>
  </si>
  <si>
    <t>Site flooded</t>
  </si>
  <si>
    <t xml:space="preserve">Mondays from 7am ideal as this is delivery day, open from 11 am
Site has both 2g &amp; 3g equipment present in basement, gas main and main incoming power adjcent to install, hatch for dray above - no dray lift present
basement stairs steep and worn, basement door opening blocks the aisle fully, equipment to be brought up basement stairs then out of front door, alternative route if lifting equipment can be sourced via dray hatch
Pavement 4.7m // 3.5m respectively flower boxes on site with minimal protrusion, overhead signage should not present a problem, pedestrian controls required when using XTower
</t>
  </si>
  <si>
    <t>4.1 / 5</t>
  </si>
  <si>
    <t>Pavement 4.7m // 3.5m respectively flower boxes on site with minimal protrusion, overhead signage should not present a problem, pedestrian controls required when using X-Tower</t>
  </si>
  <si>
    <t>09/04/25 - Access chased for survey 14/04.
07/04/25 - Access requested for Matthew to survey 14/04.
12/03/25 - Survey aborted on arrival due to flood in basement where kit is - Wayne surveyed externally but need a re-visit to complete internal. Asked Calum about PO cover for abort.
11/03/25 - Access booked for survey 12/03 via CBRE.</t>
  </si>
  <si>
    <t>Windmill On The Common SW4</t>
  </si>
  <si>
    <t>Clapham Common South Side, London</t>
  </si>
  <si>
    <t>SW4 9DE</t>
  </si>
  <si>
    <t>karen.angus@youngs.co.uk -  estates@youngs.co.uk 020 8875 7305 (during normal working hours ¿ Monday-Tuesday-Thursday and Friday -  9am to 5pm)</t>
  </si>
  <si>
    <t xml:space="preserve">RAMS, Company ID. Youngs Site Reference: 1156. For Out of hours, you would need to contact the relevant site who would only give access to a service affecting investigation. Hours of access: 24/7 access. Ideally during Pub's Normal Working Hours. 
Notice Required: Minimum 48 hours. During Normal Working Hours contact the estates team at the head office for access (Monday-Tuesday-Thursday and Friday 9 am to 5pm). Out of Hours access should be made to the site directly. Contact the sites details mentioned below as secondary contact
</t>
  </si>
  <si>
    <t>Asbestos Present: in multiple location; please contact LL before any intrusive works.</t>
  </si>
  <si>
    <t xml:space="preserve">On the front face of builing approximately 4 / 5 metres high. 3G antenna 1 mtr above the existing antenna. </t>
  </si>
  <si>
    <t>In the pub cellar, go down stairs located behind the bar it is located at the very rear of the cellar behind bottle store next to REC incoming dis board.In the Electrical room. Opposite wall in the basement room</t>
  </si>
  <si>
    <t>T:\New Server Structure\SC\VMO2\1. Sites\5. Decom\- Microcell Decom Project 2025\1. Phase 1\1. Sites\11724 - Windmill On The Common SW4\SiteFlo Info</t>
  </si>
  <si>
    <t xml:space="preserve">Two antenna one above the other.  Potential for a MiTower or cherry picker, but picker would have to have a long reach due to distance between where it could be setup and the antennas.
Site was build by Gallifords so perhaps Francis the electrician
</t>
  </si>
  <si>
    <t>4.6m &amp; 5.6m</t>
  </si>
  <si>
    <t>Scaffold Tower or cherry picker</t>
  </si>
  <si>
    <t>01/04/25 - Survey report issued to VMO2
19/03/25 - Called to request access for Will on 24/03 - told to email. Email sent.</t>
  </si>
  <si>
    <t>Wimbeldon Village Rose &amp; Crown</t>
  </si>
  <si>
    <t>Rose &amp; Crown Youngs, 55 High Street, Wimbledon Village, London</t>
  </si>
  <si>
    <t>SW19 5BA</t>
  </si>
  <si>
    <t>M25_South_OL_Merton</t>
  </si>
  <si>
    <t xml:space="preserve">RAMS, Company ID. Youngs Site Reference: 1129. For Out of hours, you would need to contact the relevant site who would only give access to a service affecting investigation. Hours of access: 24/7 access. Ideally during Pub's Normal Working Hours. 
Notice Required: Minimum 48 hours. During Normal Working Hours contact the estates team at the head office for access (Monday-Tuesday-Thursday and Friday 9 am to 5pm). Out of Hours access should be made to the site directly. Contact the sites details mentioned below as secondary contact
</t>
  </si>
  <si>
    <t>Asbestos Present: in multiple locations; contact LL before any intrusive works.</t>
  </si>
  <si>
    <t>Kit located on first floor office</t>
  </si>
  <si>
    <t>T:\New Server Structure\SC\VMO2\1. Sites\5. Decom\- Microcell Decom Project 2025\1. Phase 1\1. Sites\11954 - Wimbeldon Village Rose &amp; Crown\SiteFlo Info\SiteFlo Info</t>
  </si>
  <si>
    <t>Antenna is a 4m, however feeder goes up to the third floor soffit at 6m + so MiTower or cherry picker required to access this</t>
  </si>
  <si>
    <t>MiTower or cherry picker</t>
  </si>
  <si>
    <t>01/04/25 - Survey report issued to VMO2
20/03/25 - Access confirmed for Wayne &amp; Matthew to survey 24/03 - ask for Jess on arrival.</t>
  </si>
  <si>
    <t>Wimbeldon Village Dog And Fox</t>
  </si>
  <si>
    <t>Youngs/Dog &amp; Fox, 24 High Street, Wimbledon Village, London</t>
  </si>
  <si>
    <t>SW19 5EA</t>
  </si>
  <si>
    <t>dogandfox@youngs.co.uk 020 8946 6565 (during outside working hours alongside Wednesdays and Weekends)</t>
  </si>
  <si>
    <t xml:space="preserve">RAMS, Company ID. Youngs Site Reference: 1047. For Out of hours, you would need to contact the relevant site who would only give access to a service affecting investigation. Hours of access: 24/7 access. Ideally during Pub's Normal Working Hours. 
Notice Required: Minimum 48 hours. During Normal Working Hours contact the estates team at the head office for access (Monday-Tuesday-Thursday and Friday 9 am to 5pm). Out of Hours access should be made to the site directly. Contact the sites details mentioned below as secondary contact
</t>
  </si>
  <si>
    <t>Low ceiling whicst accessing the equipment - take care. Asbestos Present: Contact LL before any intrusive works.</t>
  </si>
  <si>
    <t>This is a microcell NOT an outdoor unit. Microcell is in the basement cellar next to the main electrical intake</t>
  </si>
  <si>
    <t>T:\New Server Structure\SC\VMO2\1. Sites\5. Decom\- Microcell Decom Project 2025\1. Phase 1\1. Sites\11956 - Wimbeldon Village Dog And Fox\SiteFlo Info</t>
  </si>
  <si>
    <t>Antenna is above a flat roof which doesn't have edge protection.  Need to ascertain from Peter K whether we can utilise Wayne's idea of harness etc. or need a cherry picker but assume a cherry picker</t>
  </si>
  <si>
    <t>5m</t>
  </si>
  <si>
    <t>27/03/25 - Survey report issued to VMO2
20/03/25 - Access confirmed with Phil via email.
20/03/25 - Called and left VM, emailed pub alo - requesting access for Wayne &amp; Matthew on 24/03.</t>
  </si>
  <si>
    <t>Salvin Road SW15</t>
  </si>
  <si>
    <t>The Halfmoon PH, 93 Lower Richmond Road, Putney, London</t>
  </si>
  <si>
    <t>SW15 1EU</t>
  </si>
  <si>
    <t>karen.angus@youngs.co.uk -  estates@youngs.co.uk 020 8875 7305 (during normal working hours ¿ Monday-Tuesday-Thursday and Friday -  9am to 5pm)
20/03/25 - halfmoon@youngs.co.uk (Andy General Manager)</t>
  </si>
  <si>
    <t>halfmoon@youngs.co.uk  020 8780 9383  (during outside working hours alongside Wednesdays and Weekends)</t>
  </si>
  <si>
    <t xml:space="preserve">RAMS, Company ID. Youngs Site Reference: 1072. For Out of hours, you would need to contact the relevant site who would only give access to a service affecting investigation. Hours of access: 24/7 access. Ideally during Pub's Normal Working Hours. 
Notice Required: Minimum 48 hours. During Normal Working Hours contact the estates team at the head office for access (Monday-Tuesday-Thursday and Friday 9 am to 5pm). Out of Hours access should be made to the site directly. Contact the sites details mentioned below as secondary contact
</t>
  </si>
  <si>
    <t>Asbestos Containing Material - boarding to plant room and lift room  - sealed and safe. Asbestos Present: in multiple locations; contact LL before any intrusive works</t>
  </si>
  <si>
    <t>Nokia Metro site equipment is located in ground floor cellar.  Jaybeam 7691 BellBox antenna is located at approximately 4 metres in height in front left hand Corner of building above pub signage.  For locking arrangements see site provider.</t>
  </si>
  <si>
    <t>T:\New Server Structure\SC\VMO2\1. Sites\5. Decom\- Microcell Decom Project 2025\1. Phase 1\1. Sites\13201 - Salvin Road SW15\SiteFlo Info</t>
  </si>
  <si>
    <t>Internal O2 kit and panel antenna  to all be removed manual handling required to break down the kit and remove from site. We can utalise the basement exit bin area to mininse manual handling and obstructions and loading up of kit
VAWP with 3m chapter 8 barriers footpath is 3.4m with room to allow pedestrians access</t>
  </si>
  <si>
    <t>6m</t>
  </si>
  <si>
    <t>Cherry Picker which can operate from the road side possible TTRO permits required 1/2  hour working time required. Footpath is 3m wide and will allow for chapter 8 exclusion zone and drop zone to be setup. Possible marshalling when removing the antennas, nightworks are an option to reduce permit lead times.</t>
  </si>
  <si>
    <t>20/03/25 - Access confirmed for Will to survey 24/02 via phone with Andy - General Manager. Access from 9am, ask for Amelka on arrival.</t>
  </si>
  <si>
    <t>Chenies Street WCI</t>
  </si>
  <si>
    <t>Boots/211-212 Tottenham Ct Rd, Holborn, London</t>
  </si>
  <si>
    <t>WC1E 7EA</t>
  </si>
  <si>
    <t>Notice required: 2 working days, 7 days for residential/sub-let</t>
  </si>
  <si>
    <t>Access main entrance at ground floor and the Nokia cabinet is positioned in ground floor electrical cupboard.  1 No Bellbox antenna</t>
  </si>
  <si>
    <t>T:\New Server Structure\SC\VMO2\1. Sites\5. Decom\- Microcell Decom Project 2025\1. Phase 1\1. Sites\13568 - Chenies Street WCI\SiteFlo Info</t>
  </si>
  <si>
    <t>Antenna is located on the edge of the shop surrounded by other equipement, so X Tower to be used to access</t>
  </si>
  <si>
    <t xml:space="preserve">4.1m </t>
  </si>
  <si>
    <t>X Tower</t>
  </si>
  <si>
    <t>11/03/25 - Access requested for survey 12/03 - auto response says require a minimum of 48hrs notice, so unlikely.</t>
  </si>
  <si>
    <t>Childerley Street SW6</t>
  </si>
  <si>
    <t>Stop N Shop, 327 FULHAM PALACE ROAD, FULHAM, London</t>
  </si>
  <si>
    <t>SW6 6TJ</t>
  </si>
  <si>
    <t>TJ Singh - 0207 731 1937</t>
  </si>
  <si>
    <t>Hours of access - working hours 09:00-17:00 with 48 hours notice. SP only onsite Mon-Fri 7am-2pm to answer the phone</t>
  </si>
  <si>
    <t>access main entrance at ground floor and the nokia cabinet is positioned in the basement.  site provider holds keys.</t>
  </si>
  <si>
    <t>T:\New Server Structure\SC\VMO2\1. Sites\5. Decom\- Microcell Decom Project 2025\1. Phase 1\1. Sites\13652 - Childerley Street SW6\SiteFlo Info</t>
  </si>
  <si>
    <t xml:space="preserve">Double ladders required with shop permission along with decom date, footpath is 4m wide and will allow for chapter 8 barriers and pedestrian access. Two locations on LHS and RHS of shop see sketch tab, access to shop will not be disturbed for decom works small door needs to be kept locked by shop owner when ladders are setup for panel ant 2 removal
24 hour notice for access to complete decom works curtesy call required to shop owner Daleit Singh Manual handling required to remove all equipment from 1st floor management office Stair walker/trolley will also be required.
</t>
  </si>
  <si>
    <t>3m &amp; 2.8m</t>
  </si>
  <si>
    <t>Antennas can be reached with double ladders with 3m chapter 8 barriers footpath is 4m with room to allow pedestrians access</t>
  </si>
  <si>
    <t>20/03/25 - called multiple times, no answer, rings out - Amanda to try tomorrow and if not, will to know on door on 24/03.</t>
  </si>
  <si>
    <t>WEIRS PASS NW1</t>
  </si>
  <si>
    <t>THE ROCKET, 120 EUSTON ROAD, London</t>
  </si>
  <si>
    <t>NW1 2AL</t>
  </si>
  <si>
    <t xml:space="preserve">mabinspections@cbre.com </t>
  </si>
  <si>
    <t xml:space="preserve">John Millar -  John.Millar2@cbre.com /  M 07789 732737 DDI 0121 616 5544 </t>
  </si>
  <si>
    <t>Basement in constant use.  Working at heights for fixing antenna</t>
  </si>
  <si>
    <t>Antenna is located 5 metres in height on Euston road face of building</t>
  </si>
  <si>
    <t>Nokia Metro site equipment is located in Basement Bottle store area.</t>
  </si>
  <si>
    <t>T:\New Server Structure\SC\VMO2\1. Sites\5. Decom\- Microcell Decom Project 2025\1. Phase 1\1. Sites\21157 - WEIRS PASS NW1\SiteFlo Info</t>
  </si>
  <si>
    <t xml:space="preserve">paid public parking bays nearby to entrance, if attending early morning vehicles may stop on yellow lines for loading/unloading
via basement, down stairs along low tunnel, Dray lift can be used to remove equipment
flower basket will need to be removed to facilitate tower access, light fixtures may present an obstacle, manager advises that access to the flat roof above is via resident flat and climbing through window, does not appear possible to safely work on antennas from above. </t>
  </si>
  <si>
    <t>4.5m</t>
  </si>
  <si>
    <t>XTower to setup on pavement, lane closure and pedestrian controls required 
The pavement is not sufficiently wide due to lamppost obstruction to complete works without impeding on road traffic?</t>
  </si>
  <si>
    <t>14/04/25 - Access chased for survey 14/04.
07/04/25 - Access requested for Matthew to survey 14/04.</t>
  </si>
  <si>
    <t>Millenium Conference Centre</t>
  </si>
  <si>
    <t>Millenium Conference Centre, Harrington Gardens, Kensington, London</t>
  </si>
  <si>
    <t>SW7 4LH</t>
  </si>
  <si>
    <t xml:space="preserve">Engineering Office 0207 373 6110/6399 </t>
  </si>
  <si>
    <t>Please give courtesy call to Engineering Office. Upon arrival on site; report to Conceirge and ask for Engineering Office.  Kit is located on 1st floor Accounts Office; go through rear of the office to the fire exit/lift area.  Engineering will need to open door for you as this is a secure area.  Office hours only; no OOH/WE access.</t>
  </si>
  <si>
    <t>Courtesy call to Engineering Office</t>
  </si>
  <si>
    <t>External Bellbox antenna will be mounted on the stone work feature at approximately 6m. One Omni antenna is mounted on the ceiling of the pre function area 1 and the second Omni antenna is mounted on the false ceiling of the lobby area.</t>
  </si>
  <si>
    <t>The Nokia wall mounted cabinet will be sited on the first floor adjacent to the electrical riser.  Kit is located on 1st floor Accounts Office, go through rear of the office to the fire exit/lift area.</t>
  </si>
  <si>
    <t>T:\New Server Structure\SC\VMO2\1. Sites\5. Decom\- Microcell Decom Project 2025\2. Phase 2\1. Sites\32005 - Millenium Conference Centre\SiteFlo Info</t>
  </si>
  <si>
    <t>6m
Metal hand railing with spikes, fire escape, parking space and lamppost all making this more challenging.
Report says mobile scaffolding but this will block the emergency exit below the antenna, so cherry picker will be required</t>
  </si>
  <si>
    <t>6.m</t>
  </si>
  <si>
    <t>13/03/25 - No access details are working - Wayne will try to knock on door n 17/03.</t>
  </si>
  <si>
    <t xml:space="preserve">	High Street N1(replacement 6803)</t>
  </si>
  <si>
    <t>Abbey National, 15-17 High Street, Islington</t>
  </si>
  <si>
    <t>N1 9TP</t>
  </si>
  <si>
    <t>Access has to be arranged by emailing estates.enquiries@santander.co.uk and please CC Bev Wilkinson (TEF) - Bev.Wilkinson@telefonica.com. If there are any queries please call Santander Estates team on 0845 606 0587.</t>
  </si>
  <si>
    <t>Hours of access 09:00-17:00 with 48 hours notice</t>
  </si>
  <si>
    <t>Site has 2 Bell box antennas</t>
  </si>
  <si>
    <t>The equipment is located on the first floor of the office on the right hand side wall. Kit on site is E5RMac</t>
  </si>
  <si>
    <t>T:\New Server Structure\SC\VMO2\1. Sites\5. Decom\- Microcell Decom Project 2025\1. Phase 1\1. Sites\33935 - High Street N1 - replacement 6803\SiteFlo Info</t>
  </si>
  <si>
    <t>Had to highlight the antennas in the photos and spell check but otherwise OK.
Tree blocks direct access from the road to the antennas, so cherry picker will need to be installed to one side of this</t>
  </si>
  <si>
    <t>26/03/25 - Access confirmed via email - access between 9:30-15:00, photo ID required.
25/3 AD sent email request off with RAMS for access</t>
  </si>
  <si>
    <t>Emerald St 9880 REP</t>
  </si>
  <si>
    <t>Caffe Nero - Ex Carphone Warehouse, 54 Theobolds Street, london</t>
  </si>
  <si>
    <t>WC1X 8NW</t>
  </si>
  <si>
    <t>Hanif Bapu 01772704440 Hanif@faisaltex.co.uk.</t>
  </si>
  <si>
    <t>24 hours notice required</t>
  </si>
  <si>
    <t>2 No. Bellbox antenna on Theobalds Road and Great James Street elevations</t>
  </si>
  <si>
    <t>Wall mounted Metro cabinet within back store room</t>
  </si>
  <si>
    <t>T:\New Server Structure\SC\VMO2\1. Sites\5. Decom\- Microcell Decom Project 2025\1. Phase 1\1. Sites\39695 - Emerald St 9880 REP\SiteFlo Info</t>
  </si>
  <si>
    <t>Cherry picker due to S2 antenna</t>
  </si>
  <si>
    <t>3.2m / 3.2m</t>
  </si>
  <si>
    <t>Cherry Picker which can operate from the side road and the  main road with possible TTRO permits 1 hour road working required</t>
  </si>
  <si>
    <t>Bevenden Street</t>
  </si>
  <si>
    <t>The George and Vulture, 63 Pitfield Street, London</t>
  </si>
  <si>
    <t>N1 6BU</t>
  </si>
  <si>
    <t>Holly Smith (Fullers) - 0208 996 2022 / holly.smith@fullers.co.uk.</t>
  </si>
  <si>
    <t>Peter Turner (Fullers) - 0208 996 2419 / peter.turner@fullers.co.uk If no response from the agents, please contact the pub directly. Richard - 020 7253 3988Been advise no Richard on site - need to call SIMON</t>
  </si>
  <si>
    <t>Hours of access: 09:00am - 11:00pm Monday - Saturday 48 hours notice. Pub manager has confirmed there are chairs currently blocking the access route whilst works are taking place however if enigneers are to make contact 15 minutes prior these can be moved to grant access</t>
  </si>
  <si>
    <t>6U Wall bracket/Wall mounted nokia U2100 + U900 equipment. 7691-300 bellbox antenna mounted to external façade. Equipment located on basement level, no extra access needed.</t>
  </si>
  <si>
    <t>T:\New Server Structure\SC\VMO2\1. Sites\5. Decom\- Microcell Decom Project 2025\1. Phase 1\1. Sites\47223 - Bevenden Street\SiteFlo Info</t>
  </si>
  <si>
    <t xml:space="preserve">Antenna is installed above an accessible balcony/roof which has a 0.6m perimeter wall around it.  Pub confirms that access to this can be provided by an upstairs window/door.
Works need to be completed before 8am </t>
  </si>
  <si>
    <t>Westow Street (39562 Replacement)</t>
  </si>
  <si>
    <t>The White Hart micro, 96 Church Road, Crystal Palace, London</t>
  </si>
  <si>
    <t>SE19 2EZ</t>
  </si>
  <si>
    <t>Agata Malbec (Inspection Co-Ordinator) - T: MABinspections@cbre.com / DD: (0)203 257 6835</t>
  </si>
  <si>
    <t>Hours of access: 24 hours (Working days after 11am) with 48 hours notice. Please provide Full names of the people attending, Date to attend and a time if possible and Reason for requiring access and the address that you would like to access</t>
  </si>
  <si>
    <t>Site is ICNIRP Compliant.</t>
  </si>
  <si>
    <t>2 no. Bellbox antennae on the front and side elevation</t>
  </si>
  <si>
    <t>Proposed 2G and 3G cabinets within basement cellar</t>
  </si>
  <si>
    <t>T:\New Server Structure\SC\VMO2\1. Sites\5. Decom\- Microcell Decom Project 2025\1. Phase 1\1. Sites\64855 - Westow Street (39562 Replacement)\SiteFlo Info</t>
  </si>
  <si>
    <t xml:space="preserve">No additional photos
2x Antennas - 5.2m &amp; 5.3m
Cherry Picker recommended
</t>
  </si>
  <si>
    <t>Antenna 1 - 5.2m
Antenna 2 - 5.3m
front and side elevation</t>
  </si>
  <si>
    <t>Partial Road and Path</t>
  </si>
  <si>
    <t>Decom Access</t>
  </si>
  <si>
    <t>Possible decom date</t>
  </si>
  <si>
    <t>Decom CS issued</t>
  </si>
  <si>
    <t>Decom CS Approved by VMO2</t>
  </si>
  <si>
    <t>PO Received Date</t>
  </si>
  <si>
    <t>Access Requested</t>
  </si>
  <si>
    <t>Access Request Comments</t>
  </si>
  <si>
    <t>CPHSP Created</t>
  </si>
  <si>
    <t>CPHSP
Issued to Britannia</t>
  </si>
  <si>
    <t>Decom FC Date</t>
  </si>
  <si>
    <t>Decom Completed
Date</t>
  </si>
  <si>
    <t>Engineer Resource</t>
  </si>
  <si>
    <t>DHOP Complete</t>
  </si>
  <si>
    <t>DHOP Check Deadline</t>
  </si>
  <si>
    <t>DHOP Checked By</t>
  </si>
  <si>
    <t>DHOP Checked Date</t>
  </si>
  <si>
    <t>DHOP Issued</t>
  </si>
  <si>
    <t>FA Issued</t>
  </si>
  <si>
    <t>17/03/25 - Survey report issued to VMO2.
24/02/25 - Access approved for survey 27/02.
20/02/25 - Access form and request sent to McDonalds.
17/02/25 - Wayne survey</t>
  </si>
  <si>
    <t>13/03/25 - Surveys cancelled - Will Large disclocated his arm
11/03/25 - Access confirmed for 13/03 for Will LArge to survey - via email, someone there from 10am.
24/02/25 - Bethany provided access details of general manager: Shawn Bewick and assistnt manager Francesca Mellen.
20/02/25 - Asked Bethany Begg from Stonegate if access details are correct.</t>
  </si>
  <si>
    <t>01/04/25 - Survey report issued to VMO2 - NO ANTENNA APPEARS TO BE ON SITE.
04/03/25 - Access confirmed via email.
04/03/25 - Access requested for Nick to survey 06/03.</t>
  </si>
  <si>
    <t xml:space="preserve">27/3 Access wasn't able to be completed as keys were not on site - site needs rebooking
26/03/25 - Access confirmed via email. 
24/3 Sent off email request for access </t>
  </si>
  <si>
    <t>20/03/25 - Access request sent to Estates email with Insurance &amp; RAMS for Jack to survey 25/03.</t>
  </si>
  <si>
    <t>Will</t>
  </si>
  <si>
    <t>Channelteq1</t>
  </si>
  <si>
    <t>Surveys Scheduled</t>
  </si>
  <si>
    <t>Surveys Completed</t>
  </si>
  <si>
    <t>Sites Left to Survey</t>
  </si>
  <si>
    <t>Ready for Declaration</t>
  </si>
  <si>
    <t>Decom Scheduled</t>
  </si>
  <si>
    <t>Decom Complete</t>
  </si>
  <si>
    <t>HOP Submitted</t>
  </si>
  <si>
    <t>HOP Complete</t>
  </si>
  <si>
    <t>Site Complete</t>
  </si>
  <si>
    <t>Site ID</t>
  </si>
  <si>
    <t>Issue/Risk/Blocker</t>
  </si>
  <si>
    <t>What Stage (Survey/Decom)</t>
  </si>
  <si>
    <t>Call Notes - Date</t>
  </si>
  <si>
    <t>SIte Name</t>
  </si>
  <si>
    <t>Comment</t>
  </si>
  <si>
    <t>Siterra Access</t>
  </si>
  <si>
    <t>Calum has given me a link to try</t>
  </si>
  <si>
    <t>Tower Hill</t>
  </si>
  <si>
    <t>No response from site contact - engineer tried for access on site, reception gave new details and a contact name, will request new date.</t>
  </si>
  <si>
    <t>Missing PO - Callum confirmed raised to another supplier, will raise another.</t>
  </si>
  <si>
    <t xml:space="preserve">8 Lupus Street </t>
  </si>
  <si>
    <t>Unable to get hold of anyone on the phone - Wayne to try 03/03</t>
  </si>
  <si>
    <t>70 Vauxhall Bridge Road</t>
  </si>
  <si>
    <t>Contact details don't work, may be out of date - Wayne to try 03/03</t>
  </si>
  <si>
    <t>Old Oak</t>
  </si>
  <si>
    <t xml:space="preserve">
17/03 - Contacted matthew@mberdesigns.co.uk from planning portal applications to ask if can put me in touch with Mr Collins.
14/03 - VMO2 suggest looking at planning portal - recent planning put in, ask them for details.
13/03 - site closed and sold - unsure who to, asked Calum for help.</t>
  </si>
  <si>
    <t xml:space="preserve">Customer </t>
  </si>
  <si>
    <t xml:space="preserve">Address </t>
  </si>
  <si>
    <t>Number of Floors</t>
  </si>
  <si>
    <t>Instruction Received</t>
  </si>
  <si>
    <t>Confirmation/Proposed/ Completed</t>
  </si>
  <si>
    <t>Due - SLA 1 - 5 days from survey</t>
  </si>
  <si>
    <t>Due - SLA 2 - 15 days from instruction</t>
  </si>
  <si>
    <t xml:space="preserve">Issued  </t>
  </si>
  <si>
    <t>PO Requested</t>
  </si>
  <si>
    <t>PO Received</t>
  </si>
  <si>
    <t>Invoice Requested</t>
  </si>
  <si>
    <t>Amey</t>
  </si>
  <si>
    <t>Woodlands Annexe, Manton Lane, Bedford, MK41 7NU</t>
  </si>
  <si>
    <t xml:space="preserve">Completed </t>
  </si>
  <si>
    <t>Facebook</t>
  </si>
  <si>
    <t>Floors 9 to 16 at 338 Euston Road, London, NW1 3BT</t>
  </si>
  <si>
    <t>On hold – customer waiting on estates team for access.
Remove from list.</t>
  </si>
  <si>
    <t>G4S Cash Solutions, Carlisle</t>
  </si>
  <si>
    <t>Burgh Road Industrial Estate, Marconi Road, Carlisle, Cumbria, CA2 7NF</t>
  </si>
  <si>
    <t>G4S Cash Solutions, Inverness</t>
  </si>
  <si>
    <t>Longman Industrial Estate, 25 -27 Henderson Drive, , Inverness, Inverness-shire, IV1 1TR</t>
  </si>
  <si>
    <t>G4S Cash Solutions, Ipswich</t>
  </si>
  <si>
    <t>Raeburn Road South, Ipswich, Suffolk, IP3 0ER</t>
  </si>
  <si>
    <t>Emma Cole</t>
  </si>
  <si>
    <t>G4S Cash Solutions, Truro</t>
  </si>
  <si>
    <t>Gloweth Industrial Estate, Oak Lane , Treslike, Truro, Cornwall, TR1 3LP</t>
  </si>
  <si>
    <t>Waiting to confirm date with customer.</t>
  </si>
  <si>
    <t>G4S Outsourcing  Services UK, Hainault</t>
  </si>
  <si>
    <t>Hainault Road, Little Heath, , Romford, Essex, RM6 5SS</t>
  </si>
  <si>
    <t>Next to comms cab in Manager's office</t>
  </si>
  <si>
    <t>Removed from schedule</t>
  </si>
  <si>
    <t>G4S, Norfolk</t>
  </si>
  <si>
    <t>5 Diamond Road, Vulcan Road Industrial Estate, Norwich, Norfolk, NR6 6AD</t>
  </si>
  <si>
    <t>Customer confirmed to be added to programme.
Await instruction details from Telefonica.</t>
  </si>
  <si>
    <t>G4S Secure Solutions, Edinburgh</t>
  </si>
  <si>
    <t>63 Albion Road, Edinburgh, East Lothian, EH7 5QY</t>
  </si>
  <si>
    <t>G4S Secure Solutions, Manchester</t>
  </si>
  <si>
    <t>LCCC Talbot Road, Old Trafford, , Manchester, Greater Manchester, M16 0PX</t>
  </si>
  <si>
    <t>G4S Secure Solutions, Manchester M11</t>
  </si>
  <si>
    <t>Manchester City Council - Openshaw Business Centre, Bessemer Street or unit 29, The City Works Welcomb Street, Manchester, Greater Manchester, M11 2NP</t>
  </si>
  <si>
    <t>Smurfit Kappa</t>
  </si>
  <si>
    <t>Smurfit Kappa Stalybridge,Knowl Street, Stalybridge, SK15 3AR</t>
  </si>
  <si>
    <t>Urgent Coverage Survey request prior to event. Coverage testing for athletics club - external.</t>
  </si>
  <si>
    <t>Harvey Nichols, Knightsbridge</t>
  </si>
  <si>
    <t>109 - 125 Knightsbridge, London, SW1X 7RJ</t>
  </si>
  <si>
    <t>9 floors</t>
  </si>
  <si>
    <t>Confirmed</t>
  </si>
  <si>
    <t>Royal Mail Group</t>
  </si>
  <si>
    <t>Royal Mail Winsford Way CHELMSFORD CM2 5AA</t>
  </si>
  <si>
    <t>16/06: Polly requested for change to be made - confirmation of technologies of recommended microcell and amendment in report to make clear.</t>
  </si>
  <si>
    <t>2SFG Flixton</t>
  </si>
  <si>
    <t>2 Sisters Food Group,Grange Road, Flixton,Bungay,suffolk NR35 1NT</t>
  </si>
  <si>
    <t>See Notes</t>
  </si>
  <si>
    <t>Office area, dispatch &amp; engineering dept.
Waiting for contact email address from Emma.
PO to be requested 15/06/2015</t>
  </si>
  <si>
    <t>2SFG Boparan, Baxenden</t>
  </si>
  <si>
    <t>W Hollands &amp; Sons, Blackburn Road, , Baxenden, Lancashire, BB5 2SA</t>
  </si>
  <si>
    <t>See notes</t>
  </si>
  <si>
    <t>16/06 - Request changed from Boostbox Design Survey to Recommendation Survey.
Re-visit required to test factory area - 13/07/2015</t>
  </si>
  <si>
    <t>Hotel Chocolat, St Neots</t>
  </si>
  <si>
    <t>Unit 1B Alpha Drive, St Neots, Eaton Socon, St Neots, Cambridgeshire, PE19 8JJ</t>
  </si>
  <si>
    <t>PO to be requested 06/07/2015</t>
  </si>
  <si>
    <t>Top Right Group, 4C London</t>
  </si>
  <si>
    <t>The Prow, 1 Wilder Walk, London, W1B 5AP</t>
  </si>
  <si>
    <t>Top Right Group, i2i Events Paddington</t>
  </si>
  <si>
    <t>2 Kingdom Street, The Studio's, Paddington, London, W2 6JG</t>
  </si>
  <si>
    <t>Top Right Group, E Map London</t>
  </si>
  <si>
    <t>Telephone House, 4th Floor, 69 - 77 Paul Street, London, London, EC2A 4NQ</t>
  </si>
  <si>
    <t>Jones Lang Lasalle, Cardiff</t>
  </si>
  <si>
    <t>One Kingsway, Cardiff, Mid Glamorgan, CF10 3AN</t>
  </si>
  <si>
    <t>On hold, until customer is made aware by account manager.</t>
  </si>
  <si>
    <t>Jones Lang Lasalle, Manchester</t>
  </si>
  <si>
    <t>4th Floor, One Piccadilly Gardens, , Manchester, Greater Manchester, M1 1RG</t>
  </si>
  <si>
    <t>Proposed</t>
  </si>
  <si>
    <t>Selex, Basildon</t>
  </si>
  <si>
    <t>Selex ES Ltd, Sigma House, Christopher Martin Road, Basildon, Essex SS14 3EL</t>
  </si>
  <si>
    <t>In Progress</t>
  </si>
  <si>
    <t>V1 issued 07/09, problem with 3G, re-survey required. Earliest customer could accommodate survey: 01/10 V2 issued 02/10. V3 issued 06/10, amended description about existing coverage levels.</t>
  </si>
  <si>
    <t>Selex, Edinburgh</t>
  </si>
  <si>
    <t>Report too large when originally issued, re-issued 16/09</t>
  </si>
  <si>
    <t>Selex, Bristol</t>
  </si>
  <si>
    <t>Selex, Southampton</t>
  </si>
  <si>
    <t>Princess Yachts, Newport Street</t>
  </si>
  <si>
    <t>Newport Street,  Plymouth, Devon, PL1 3QG</t>
  </si>
  <si>
    <t>Princess Yachtes, South Yard</t>
  </si>
  <si>
    <t>Spinnaker Gate, The Dockyard, Devonport, Devon, PL1 4SG</t>
  </si>
  <si>
    <t>Sopra Steria, Reading</t>
  </si>
  <si>
    <t>2nd Floor 1010 Winnersh Winnersh Triangle, Reading, RG41 5TS.</t>
  </si>
  <si>
    <t>Four Seasons Health Care, London</t>
  </si>
  <si>
    <t>The Huntercombe Hospital Roehampton, Holybourne Avenue, London, SW15 4JD</t>
  </si>
  <si>
    <t>Department of Business and Skills</t>
  </si>
  <si>
    <t>1 Victoria Street, London, SW1H 0ET</t>
  </si>
  <si>
    <t>Shoosmith LLP</t>
  </si>
  <si>
    <t>Tower 42, Old Broadstreet, London, EC2N 1HQ</t>
  </si>
  <si>
    <t>DHL, Sainsbury's Dartford Distribution Centre</t>
  </si>
  <si>
    <t>DHL Sainsbury's Dartford Distribution Centre, Rennie Drive,  Dartford, Kent, DA1 5FD</t>
  </si>
  <si>
    <t>28/08/205</t>
  </si>
  <si>
    <t>V2 issued 18/09/2015</t>
  </si>
  <si>
    <t>Jones Lang Lasalle, Norwich</t>
  </si>
  <si>
    <t>Austin House, Stannard Place, St Crispin’s Road, Norwich, NR3 1YF</t>
  </si>
  <si>
    <t>Jones Lang Lasalle, Curzon Street, London</t>
  </si>
  <si>
    <t>One Curzon Street, London, W1J 5HD</t>
  </si>
  <si>
    <t>Jones Lang Lasalle, Bristol</t>
  </si>
  <si>
    <t>40 Berkeley Square, Bristol, BS8 1HU</t>
  </si>
  <si>
    <t>Jones Lang Lasalle, Walbrook Building</t>
  </si>
  <si>
    <t>The Walbrook Building, 25 Walbrook, London, EC4N 8AF</t>
  </si>
  <si>
    <t>Standstead Airport</t>
  </si>
  <si>
    <t>Enterprise House, Bassingbourne Road, Stansted Airport, Essex, Essex, CM24 1QW</t>
  </si>
  <si>
    <t>Re-survey required due to corrupted trial on test phone</t>
  </si>
  <si>
    <t>Firstport, Lymington</t>
  </si>
  <si>
    <t>Bucklers Mews, Anchorage Way, Lymington, SO41 8JN</t>
  </si>
  <si>
    <t>V2 issued 21/09: Customer name amended. V3 issued 24/09, 2g/2g/4g comment amended.</t>
  </si>
  <si>
    <t>Firstport, New Milton</t>
  </si>
  <si>
    <t>Homefield House, Barton Court Road, New Milton, Hants, BH25 6NP</t>
  </si>
  <si>
    <t>V2 issued 24/09 - customer name amended</t>
  </si>
  <si>
    <t>Firstport, Homemill</t>
  </si>
  <si>
    <t>Homemill, Station Road, New Milton, Hampshire, BH25 6HX</t>
  </si>
  <si>
    <t>Firstport, Pennington</t>
  </si>
  <si>
    <t>Homewood, Milford Road, Pennington, Lymington, SO41 8EZ</t>
  </si>
  <si>
    <t>V2 issued 29/09 - customer name amended</t>
  </si>
  <si>
    <t>Jones Lang Lasalle, Glasgow</t>
  </si>
  <si>
    <t>150 St Vincent Street, , , Glasgow, Glasgow, G2 5ND</t>
  </si>
  <si>
    <t>Jones Lang Lasalle, Canary Wharf</t>
  </si>
  <si>
    <t>40 Bank St, Canary Wharf, London E14 5EG</t>
  </si>
  <si>
    <t>Jones Lang Lasalle, Edinburgh</t>
  </si>
  <si>
    <t>7 Exchange Crescent, Conference Square, , , Edinburgh, East Lothian, EH3 8LL</t>
  </si>
  <si>
    <t>Jones Lang Lasalle, Leeds</t>
  </si>
  <si>
    <t>City Point,, 29 King Street,, , Leeds, South Yorkshire, LS1 2HL</t>
  </si>
  <si>
    <t>Jones Lang Lasalle, Southampton</t>
  </si>
  <si>
    <t>Latimer House, 5-7 Cumberland Place, , Southampton, Hampshire, SO15 2BH</t>
  </si>
  <si>
    <t>Jones Lang Lasalle, Nottingham</t>
  </si>
  <si>
    <t>City Gate East, Tollhouse Hill, , Nottingham, Nottinghamshire, NG1 5FS</t>
  </si>
  <si>
    <t>Jones Lang Lasalle, Exeter</t>
  </si>
  <si>
    <t>The Senate, Southernhay, , Exeter, Devon, EX1 1UG</t>
  </si>
  <si>
    <t>Devon &amp; Cornwall Police</t>
  </si>
  <si>
    <t>Devon and Cornwall Police,  Middlemoor, Devon, EX2 7HQ</t>
  </si>
  <si>
    <t>04/08 &amp; 05/08/2015</t>
  </si>
  <si>
    <t>V2 issued 24/08, V3 issued  25/08</t>
  </si>
  <si>
    <t>G4S, Bristol</t>
  </si>
  <si>
    <t>165-175 South Liberty Lane, Ashton Vale Trading Estate, , Bristol, Avon, BS3 2TN</t>
  </si>
  <si>
    <t>G4S, Enfield</t>
  </si>
  <si>
    <t>Unit 4 Martin Bridge Trading Estate, 240 Lincoln Road, , Enfield, Middlesex, EN1 1SL</t>
  </si>
  <si>
    <t>G4S, Harlow</t>
  </si>
  <si>
    <t>Pageant House, Harlow Business Park, , Harlow, Essex, CM19 5QG</t>
  </si>
  <si>
    <t>G4S, Nine Elms</t>
  </si>
  <si>
    <t>102-104 Stewarts Rd, Battersea, London, SW8 4UG</t>
  </si>
  <si>
    <t>G4S, Teeside</t>
  </si>
  <si>
    <t>Old Airfield Industrial Estate, Magister Road, , Teeside, Tayside, TS17 0AY</t>
  </si>
  <si>
    <t>G4S, Cumbria Penrith Hospital</t>
  </si>
  <si>
    <t>2 Tynefield Drive,Penrith, Cumbria, CA11 8JA</t>
  </si>
  <si>
    <t>On Hold, due to building work</t>
  </si>
  <si>
    <t>G4S, Birmingham</t>
  </si>
  <si>
    <t>G4S, Basingstoke</t>
  </si>
  <si>
    <t xml:space="preserve">Hampshire International Business Park, Prelude House, Crockford </t>
  </si>
  <si>
    <t>G4S, Cash Services UK Ltd, Birmingham Cash</t>
  </si>
  <si>
    <t>Park Lane Industrial Estate, Hansworth, , Birmingham, West Midlands, B21 8LE</t>
  </si>
  <si>
    <t>ISS Gloucester</t>
  </si>
  <si>
    <t>ISS Barclays Data Centre, Barnwood, Gloucester, GL4 3RU</t>
  </si>
  <si>
    <t>ISS North Colonnade</t>
  </si>
  <si>
    <t>ISS Facilities, 5 North Colonnade, London E14 4BB</t>
  </si>
  <si>
    <t>Too large for Boostbox, Recommendation Survey required.</t>
  </si>
  <si>
    <t>ISS South Colonnade</t>
  </si>
  <si>
    <t>ISS Facilities, 10 South Colonnade, London, E14 4BB</t>
  </si>
  <si>
    <t>ISS Slough</t>
  </si>
  <si>
    <t>ISS Facilities, 672 Galvin RD Slough SL1 4AN</t>
  </si>
  <si>
    <t>Tata, Victoria Court</t>
  </si>
  <si>
    <t>Victoria Court, Leamington Spa, CV32 5AE</t>
  </si>
  <si>
    <t>Requested for all reports by 30/11/2015</t>
  </si>
  <si>
    <t>Tata, Bishops House</t>
  </si>
  <si>
    <t>Bishops House, Artemis Drive, Leamington Spa CV346UD</t>
  </si>
  <si>
    <t>Tata, L2 2NZ</t>
  </si>
  <si>
    <t>L22NZ</t>
  </si>
  <si>
    <t>Tata, Shannon Court</t>
  </si>
  <si>
    <t>Shannon Court, 10 Princes Parade, Liverpool L3 1QY</t>
  </si>
  <si>
    <t>Tata, Office Village</t>
  </si>
  <si>
    <t xml:space="preserve">Office Village, 16 Exchange Quay, Manchester M5 3EQ </t>
  </si>
  <si>
    <t>Tata, RG1 2EG</t>
  </si>
  <si>
    <t>RG12EG</t>
  </si>
  <si>
    <t>Tata, Deutsche Bank</t>
  </si>
  <si>
    <t>Deutsche Bank, 3rd Floor, North Wing, Furness House, 53 Brighton Road, Redhill RH16RD</t>
  </si>
  <si>
    <t>Tata, 18 Grosvenor Place</t>
  </si>
  <si>
    <t>18 Grosvenor Place, London SW1X 7HS</t>
  </si>
  <si>
    <t>Tata, Proctor Street</t>
  </si>
  <si>
    <t>Proctor Street, Kions Court, London WC1V6NY</t>
  </si>
  <si>
    <t>JLL – Cavell House - Stannard Place - St Crispin Road - Norwich - NR3 1YF</t>
  </si>
  <si>
    <t>Devon Partnership NHS Trust, Crediton Hospital</t>
  </si>
  <si>
    <t xml:space="preserve">Crediton Hospital, Western Road, Crediton, Devon, EX17 3NH </t>
  </si>
  <si>
    <t>LHR Airports, Heathrow Terminal 4</t>
  </si>
  <si>
    <t>Terminal 4 Heathrow Airport Limited, Room 2531, Management Level, Terminal 4, TW6 3XZ</t>
  </si>
  <si>
    <t>Recommendation Suvrey &amp; Boostbox Survey</t>
  </si>
  <si>
    <t>Kier Group, Trowse</t>
  </si>
  <si>
    <t>Trowse, Norwich, Norfolk NR14 8SZ</t>
  </si>
  <si>
    <t>Delay with customer confirming access.</t>
  </si>
  <si>
    <t>Burton Biscuit Company, St Albans</t>
  </si>
  <si>
    <t>Charter Court, 74 -78 Victoria Street, , St Albans, Hertfordshire, AL1 3XH</t>
  </si>
  <si>
    <t>Burton Biscuit Company, Moreton</t>
  </si>
  <si>
    <t>Pasture Road,  Moreton, Cheshire, CH46 8EE</t>
  </si>
  <si>
    <t>Burton Biscuit Company, Cwmbran</t>
  </si>
  <si>
    <t>Llantarnam,Cwmbran, Gwent, NP44 3YL</t>
  </si>
  <si>
    <t>Burton Biscuit Company, Blackpool</t>
  </si>
  <si>
    <t>Devonshire Road, Blackpool, Lancashire, FY3 7AB</t>
  </si>
  <si>
    <t>Burton Biscuit Company, Edinburgh</t>
  </si>
  <si>
    <t>Quality House, Sighthill Ind Estate, Calder Road, Edinburgh, Mid Lothian, EH11 4HN</t>
  </si>
  <si>
    <t>Saint Gobain, Chipping Norton</t>
  </si>
  <si>
    <t>Station Road Ind Est, Chipping Norton, OX7 5HX</t>
  </si>
  <si>
    <t>19/082016</t>
  </si>
  <si>
    <t>Saint Gobain, Graham Devizes</t>
  </si>
  <si>
    <t>Graham, Garden Trading Est, London Road, Devizes, Wiltshire, SN10 2HL</t>
  </si>
  <si>
    <t>Saint Gobain, Jewson Crymych</t>
  </si>
  <si>
    <t>Newport Road, Crymych, Pembrokeshire, SA41 3RN</t>
  </si>
  <si>
    <t>Saint Gobain, Jewson Fakenham</t>
  </si>
  <si>
    <t>Dereham Road, Hempton, Fakenham, Norfolk, NR21 7JX</t>
  </si>
  <si>
    <t>Saint Gobain, Jewson Heathfield</t>
  </si>
  <si>
    <t>Isenhurst Sawmills, Cross in Hand, Heathfield, East Sussex, TN19 0UB</t>
  </si>
  <si>
    <t>Saint Gobain, Ilfracombe</t>
  </si>
  <si>
    <t>Mullacott Cross Ind Est, Ilfracombe, Devon, EX34 8LP</t>
  </si>
  <si>
    <t>Saint Gobain, Invergordon</t>
  </si>
  <si>
    <t>Unit 4-6 Davidson Drive, Invergordon, IV18 0SA</t>
  </si>
  <si>
    <t>Saint Gobain, Jewson Newton Stuart</t>
  </si>
  <si>
    <t>Riverside Ind Est, Newton Stuart, Dumfries and Galloway, DG8 6JY</t>
  </si>
  <si>
    <t>Saint Gobain, Jewson Richmond</t>
  </si>
  <si>
    <t>17 Racecourse Road, Gallowfield Trading Est, Richmond, DL10 4SU</t>
  </si>
  <si>
    <t>Saint Gobain, Jewson Tenby</t>
  </si>
  <si>
    <t>The Green, Tenby, Pembrokeshire, SA70 8ET</t>
  </si>
  <si>
    <t>Bank of England</t>
  </si>
  <si>
    <t>Threadneedle Street, London, EC2R 8AH</t>
  </si>
  <si>
    <t>Whole building to be surveyed 10 floors</t>
  </si>
  <si>
    <t>ISS Facility Services</t>
  </si>
  <si>
    <t>Velocity Building, Brooklands Drive, Weybridge, Surrey, KT13 0SL</t>
  </si>
  <si>
    <t>One building, occupying floors 2 and 3, mainly open plan</t>
  </si>
  <si>
    <t>John Lewis</t>
  </si>
  <si>
    <t>Logic Park, Skelton Moor Way, Leeds, Yorkshire, LS15 0BF</t>
  </si>
  <si>
    <t>Ashdown Park CDH, Plot 4, Ashdown Business Park, Maresfield, Uckfield, TN22 2DU</t>
  </si>
  <si>
    <t>Two floors, ground and first</t>
  </si>
  <si>
    <t>20 Moorgate, London, EC2R 6DA</t>
  </si>
  <si>
    <t>7 floors above ground, 1 floor below ground</t>
  </si>
  <si>
    <t>HM Land Registry</t>
  </si>
  <si>
    <t>Trafalgar House, 1 Bedford Park, Corydon, Surrrey, CR0 2AQ</t>
  </si>
  <si>
    <t>Seaton Court, 2 william Prance Road, Plymouth, Devon, PL6 5WS</t>
  </si>
  <si>
    <t>Southfield House, Southfield Way, Durham, DH1 5TR</t>
  </si>
  <si>
    <t>The MET Office</t>
  </si>
  <si>
    <t>Fitzroy Road, Exeter, Devon, EX1 3PB</t>
  </si>
  <si>
    <t>O2 requested this survey is W/C 7th November</t>
  </si>
  <si>
    <t>Northumberland Water</t>
  </si>
  <si>
    <t>Trinity House, Waveney Drive, Lowestoft, Suffolk, NR33 0SW</t>
  </si>
  <si>
    <t>Lound Works, Old Yarmouth Road, Lound, Suffolk, NR32 5LZ</t>
  </si>
  <si>
    <t>Capgemini</t>
  </si>
  <si>
    <t>1 Forge End, Woking, Surrey, GU21 6DB</t>
  </si>
  <si>
    <t>Stafford Park 11 (International House), Telford and Wrekin, TF3 3AY</t>
  </si>
  <si>
    <t>40 Holborn Viaduct, London, EC1N 2PB</t>
  </si>
  <si>
    <t>Princess Yachts, Newport Street (Head Office)</t>
  </si>
  <si>
    <t>Newport Street, Plymouth , PL1 3QG</t>
  </si>
  <si>
    <t>01/02 or 02/02</t>
  </si>
  <si>
    <t>01/02 or 02/02/2017</t>
  </si>
  <si>
    <t>Emma confirming with customer - request to do all sites over 2 days</t>
  </si>
  <si>
    <t>Princess Yachts, Coypool</t>
  </si>
  <si>
    <t>Coypool Road, Plymouth, PL7 4TB</t>
  </si>
  <si>
    <t>Princess Yachts, South Yard</t>
  </si>
  <si>
    <r>
      <t xml:space="preserve">Devonport Dockyard, Plymouth, </t>
    </r>
    <r>
      <rPr>
        <sz val="11"/>
        <color rgb="FFFF0000"/>
        <rFont val="Calibri"/>
        <family val="2"/>
        <scheme val="minor"/>
      </rPr>
      <t>PL7 5EU or PL1 3QG</t>
    </r>
  </si>
  <si>
    <t>Princess Yachts, Langage</t>
  </si>
  <si>
    <t>Garden Close, Plymouth, PL7 5EU</t>
  </si>
  <si>
    <t>Princess Yachts, Lee Mill</t>
  </si>
  <si>
    <t>Unit 3 East Way, Ivybridge, PL21 9GE</t>
  </si>
  <si>
    <t>Princess Yachts, Felix</t>
  </si>
  <si>
    <t>(Building 1 &amp; 2) Felix Engineering, Central Avenue, Ivybridge, PL21 9PE</t>
  </si>
  <si>
    <t>Terex Global Business Services, Craigavon</t>
  </si>
  <si>
    <t>Terex Global Business Services, Unit 9, First Floor, Silverwood Business Park, Craigavon, Co. Armagh, BT66 6SY</t>
  </si>
  <si>
    <t>Terex Global Business Services, Dungannon</t>
  </si>
  <si>
    <t>Terex MPS, Dungannon Business Park, Killyliss Road , Dungannon, BT70 1NN Northern Ireland</t>
  </si>
  <si>
    <t>Scottish Power, Limavady</t>
  </si>
  <si>
    <t>Cam Forrest, Ringsend,, near Limavady, County Antrim, Antrim, BT49 0QJ</t>
  </si>
  <si>
    <t>Scottish Power, Corkey Village</t>
  </si>
  <si>
    <t>Corkey Village, Cloughmills, , Co Antrim, Antrim, BT44 9BJ</t>
  </si>
  <si>
    <t>CGI IT UK</t>
  </si>
  <si>
    <t>Burystead Court, Caldecotte Lake Drive, Calecotte Business Park, Caldecotte, Milton Keynes, MK7 8LE</t>
  </si>
  <si>
    <r>
      <t xml:space="preserve">14/04/2017
</t>
    </r>
    <r>
      <rPr>
        <sz val="11"/>
        <color rgb="FFFF0000"/>
        <rFont val="Calibri"/>
        <family val="2"/>
        <scheme val="minor"/>
      </rPr>
      <t>14/04/2017 V2 Uplift</t>
    </r>
  </si>
  <si>
    <t>2420 The Quadrant, Aztec, West Almondsbury, Bristol, BS32 4AQ</t>
  </si>
  <si>
    <t>23 Springfield Lyons Approach, Chelmsford, Essex, CM2 5LB</t>
  </si>
  <si>
    <t>1220 &amp; 1240 Landsdowne Court, Gloucester Business Park, Gloucester, GL3 4AB</t>
  </si>
  <si>
    <t xml:space="preserve">Brighton and Hove Albion FC </t>
  </si>
  <si>
    <t>American Express Community Stadium, Village Way, Brighton, East Sussex, BN1 9BL</t>
  </si>
  <si>
    <t>American Expresss Elite Football Performance Centre, Mash Barn Lane, Lancing, East Sussex, BN15 9FP</t>
  </si>
  <si>
    <t>Derwent London PLC</t>
  </si>
  <si>
    <t>25 Savile Row, London, W1S 2ER</t>
  </si>
  <si>
    <t>City of London Police</t>
  </si>
  <si>
    <t>21 New Street, London, E1 7HP</t>
  </si>
  <si>
    <t>Sainsbury/Argos, Bodmin</t>
  </si>
  <si>
    <t>Dennison Road, Bodmin, Plymouth, Devon, PL31 2SS</t>
  </si>
  <si>
    <t>O2 &amp; EE existing coverage required</t>
  </si>
  <si>
    <t>Sainsbury/Argos, Clithroe</t>
  </si>
  <si>
    <t>Moor Lane, Clitheroe, Lancashire, BB7 1BE</t>
  </si>
  <si>
    <t>Sainsbury/Argos, Bracknell</t>
  </si>
  <si>
    <t>Ringmead, Bracknell, Berkshire, RG12 7SS</t>
  </si>
  <si>
    <t>Sainsbury/Argos, Bristol</t>
  </si>
  <si>
    <t>13 Kings Chase Shopping Centre, Bristol, BS15 8LP</t>
  </si>
  <si>
    <t>Sainsbury/Argos, Haywards Heath</t>
  </si>
  <si>
    <t>Bannister Way, Haywards Heath, West Sussex, RH16 1DG</t>
  </si>
  <si>
    <t>Sainsbury/Argos, Maidenhead</t>
  </si>
  <si>
    <t>Lake End Road, Taplow, Maidenhead,Berkshire, SL6 0QH</t>
  </si>
  <si>
    <t>Sainsbury/Argos, Whistable</t>
  </si>
  <si>
    <t>Reeves Way, Chestfield, Whitstable, Kent, CT5 3QS</t>
  </si>
  <si>
    <t>Sainsbury/Argos, Whitechapel</t>
  </si>
  <si>
    <t>1 Cambridge Heath Road, London, E1 5SD</t>
  </si>
  <si>
    <t>Sainsbury's/Argos, Towenmead Rd London</t>
  </si>
  <si>
    <t>27 Townmead Road,LONDON,SW6 2GD,Greater London</t>
  </si>
  <si>
    <t>Halterman Carless UK Ltd</t>
  </si>
  <si>
    <t>Refinery Road, Parkeston, Harwich, Essex, CO12 4SS</t>
  </si>
  <si>
    <t>Allen and Overy</t>
  </si>
  <si>
    <t>One Bishops Square, London, E1 6AD</t>
  </si>
  <si>
    <t>21/06 proposed, customer unable to provide escort. 05/07 proposed.</t>
  </si>
  <si>
    <t>68 Donegall Quay, Belfast, BT1 3NL</t>
  </si>
  <si>
    <t>Ortho Clinical Diagnostics, Bridgend</t>
  </si>
  <si>
    <t>Felindre Meadows, Pencoed, Bridgend, Mid Glamorgan, CF35 5PZ</t>
  </si>
  <si>
    <t>Recommendation survey with Boostbox survey (if required)</t>
  </si>
  <si>
    <t>Research Technology Services (RTS), NERC, Nottingham</t>
  </si>
  <si>
    <t>NERC Environmental Science Centre, Keyworth, , Notingham, Nottinghamshire, NG12 5GG</t>
  </si>
  <si>
    <t>DHL</t>
  </si>
  <si>
    <t>Reg's way, Bardon, Leicestershire, LE67 1UA</t>
  </si>
  <si>
    <t>Stadco</t>
  </si>
  <si>
    <t>Ffordd Y Cain, Llanfllin, Powys, SY22 5DH</t>
  </si>
  <si>
    <t>Car Phone Warehouse</t>
  </si>
  <si>
    <t>Unit 47, 55 Kings Mall, Kind Street, Hammesmith, London, W6 0QB</t>
  </si>
  <si>
    <t>Unit 44a, Ealing Broadway shopping Centre, Ealing, London, W5 5JY</t>
  </si>
  <si>
    <t>Nestle</t>
  </si>
  <si>
    <t>1 City Place, Gatwick, Surrey, RH6 0PA</t>
  </si>
  <si>
    <t>Date was at customers request</t>
  </si>
  <si>
    <t>Gartner, Bloomsbury Square</t>
  </si>
  <si>
    <t>Victoria House, 4th Floor, 37 - 63 Southampton Row, Bloomsbury Square, London, London, WC1B 4DR</t>
  </si>
  <si>
    <t>Urgent Survey Request.</t>
  </si>
  <si>
    <t>Met Police Helicopter Base</t>
  </si>
  <si>
    <t>Waltham Abbey, IP10 4AL</t>
  </si>
  <si>
    <t>UK Power Networks</t>
  </si>
  <si>
    <t>Park Road, Diss, Norfolk, IP22 4AU</t>
  </si>
  <si>
    <t>Offered customer two previous dates, not good at getting back to us</t>
  </si>
  <si>
    <t>Sibelco</t>
  </si>
  <si>
    <t>The North Devon Clay Co. Peters Marland, Torrington, Devon, EX38 8QE</t>
  </si>
  <si>
    <t>Headon China Clay Works, Cornwood, Near Ivybridge, Devon, PL21 9LW</t>
  </si>
  <si>
    <t>PSA Group</t>
  </si>
  <si>
    <t>Vauxhall UK, Ellesmere Port plant, North Road, Ellesmere Port, Cheshire, CH65 1AL</t>
  </si>
  <si>
    <t>Advised survey no longer required</t>
  </si>
  <si>
    <t>Vauxhall UK, Luton</t>
  </si>
  <si>
    <t>Griffin House, 101/135 Osborne Road, Luton, Bedfordshire, LU1 3YT</t>
  </si>
  <si>
    <t>Toddington Warehouse, Chalton House, Chalton, Luton, Bedfordshire, LU4 9TT</t>
  </si>
  <si>
    <t>Burton Foods Ltd</t>
  </si>
  <si>
    <t>Newport Road, Cwmbran, Gwent, NP44 3EU</t>
  </si>
  <si>
    <t>Primark</t>
  </si>
  <si>
    <t>Kettering Road, Islip, Kettering, Northamptonshire, NN14 3JW</t>
  </si>
  <si>
    <t>-</t>
  </si>
  <si>
    <t>Communisis</t>
  </si>
  <si>
    <t>Estuary Commerce Park, 1 Hercules Drive, Speke, Liverpool, L24 8AD</t>
  </si>
  <si>
    <t>Estuary Boulevard, Liverpool International Business Park, Speke, Liverpool, L24 8RF</t>
  </si>
  <si>
    <t>Wakefield Road, Sowerby Bridge, Halifax, West Yorkshire, HX3 0TD</t>
  </si>
  <si>
    <t>This is out of SLA but Martin is aware (large site)</t>
  </si>
  <si>
    <t>Manston lane, Crossgates, Leeds, West Yorkshire, LS15 8AH</t>
  </si>
  <si>
    <t>Scottish Power, Cambuslang</t>
  </si>
  <si>
    <t>55 Fullerton Drive, Cambuslang, G32 8FA</t>
  </si>
  <si>
    <t>Proposed 26/06 but customer unresponsive, waiting for a new site contact to arrange through. 09/07/2018 - Customer came back to us</t>
  </si>
  <si>
    <t>Kautex Textron Uk Ltd, Doncaster</t>
  </si>
  <si>
    <t>Doncaster Citation Service Centre Ltd, Hangar 2, Fourth Avenue, Robin Hood Airport, Doncaster , DN9 3GE</t>
  </si>
  <si>
    <t>Northumbrian Water, Parnham</t>
  </si>
  <si>
    <t>Marlesford Road,  Parnham, Suffolk, IP13 9AD</t>
  </si>
  <si>
    <t xml:space="preserve">16/7/2018 or 17/7/2018 </t>
  </si>
  <si>
    <t>Northumbrian Water, Redgrave</t>
  </si>
  <si>
    <t>Fen Street, , Redgrave, Suffolk, IP22 2JP</t>
  </si>
  <si>
    <t>Northumbrian Water, Walpole</t>
  </si>
  <si>
    <t>Mells Road, Walpole, Suffolk, IP19 0PL</t>
  </si>
  <si>
    <t>Northern Ireland Civil Service, Ballykelly</t>
  </si>
  <si>
    <t>Daera, Ballykelly House, 111 Ballykelly Road, Ballykelly, Londonderry, BT49 9HP</t>
  </si>
  <si>
    <t>Mount Street, Nechells, Birmigham, B7 5RE</t>
  </si>
  <si>
    <t>Asda Stores</t>
  </si>
  <si>
    <t>George House, Coventry Road, Magna Park, Lutterworth, Leicestershire, LE17 4XH</t>
  </si>
  <si>
    <t>Produban</t>
  </si>
  <si>
    <t>100 Lugate Hill, London, EC4M 7RE</t>
  </si>
  <si>
    <t>Hyperion Insurance Gorup</t>
  </si>
  <si>
    <t>One Creehurch Place, London, EC3A 5AY</t>
  </si>
  <si>
    <t>Bidfood</t>
  </si>
  <si>
    <t>Lee Mill Central Avenue, Ivybridge, Devon, PL21 9EW</t>
  </si>
  <si>
    <t>Salisbury Road, Downton, Salisbury, Wiltshire, SP5 3HY</t>
  </si>
  <si>
    <t>UK Centre of Excellence, 1 Centurion Court, Centurion Way, Tamworth, B77 5PN</t>
  </si>
  <si>
    <t>Urgent</t>
  </si>
  <si>
    <t>Norse</t>
  </si>
  <si>
    <t>280 Fifers Lane, Norwich, Norfolk, NR6 7EQ</t>
  </si>
  <si>
    <t>Enva</t>
  </si>
  <si>
    <t>49 Burnbrae Road, Linwood, Renfrewshie, PA3 3BD</t>
  </si>
  <si>
    <t>Liberty Aluminium Technologies</t>
  </si>
  <si>
    <t>16 Freebournes Road, Witham, Essex, CM8 3DX</t>
  </si>
  <si>
    <t>Aker Solutions Ltd</t>
  </si>
  <si>
    <t>Crathes and Kidrummy buildings, Howemoss Avenue, Kirkhill Industrial Estate, Dyce, Aberdeenshire, AB51 0GP</t>
  </si>
  <si>
    <t>Burghmuir Depot, Near Junction 3, M9, Linlithgow, West Lothian, EH49 7LS</t>
  </si>
  <si>
    <t>Statoil</t>
  </si>
  <si>
    <t>Wind Farm Road, Edgar Road, Walsingham, Norfolk, NR22 6EJ</t>
  </si>
  <si>
    <t>Network Rail</t>
  </si>
  <si>
    <t>East Midlands ROC, Bateman Street, Derby, DE23 8JQ</t>
  </si>
  <si>
    <t>Spire Healthcare</t>
  </si>
  <si>
    <t>Unit B, Worcester Six Business Park, Pershore Lane, Worcester, WR4 0AB</t>
  </si>
  <si>
    <t>Bakkavor</t>
  </si>
  <si>
    <t>Carriden Industrial Estate, Bo'Ness, East Lothian, EH51 9SJ</t>
  </si>
  <si>
    <t>Date for survey was customer request, YJH had suggested 07/10/2019</t>
  </si>
  <si>
    <t>Fintry House, 6 Stanley Boulevard, Hamilton International Technology Park, Blantyre, G72 0BN</t>
  </si>
  <si>
    <t>DHL Supply Chain</t>
  </si>
  <si>
    <t>Huntsworth Business Park, Taunton Road, Bridgewater, Somerset, TA6 6TS</t>
  </si>
  <si>
    <t>End January</t>
  </si>
  <si>
    <t xml:space="preserve">Unit 31, Greendale Business Park, Woodbury, Salterton, Exeter, Devon, </t>
  </si>
  <si>
    <t>Osborne Stable Block Business Park, York Avenue, East Cowes, Isle of Wight, Hampshire, PO32 6JU</t>
  </si>
  <si>
    <t>8 Newquay Road, St Colomb, Cornwall, TR9 6QY</t>
  </si>
  <si>
    <t>Nutsey Lane, Calmore Industrial Estate, Totton, Southampton, Hampshire, SO40 3NB</t>
  </si>
  <si>
    <t>C/O Sainsbury, Houndmills Road, Basingstoke, Hampshire, RG21 6xw</t>
  </si>
  <si>
    <t xml:space="preserve">Confimred </t>
  </si>
  <si>
    <t>Unit 29, Tafarnaubach Industrial Estate, Tredegar, NP22 3AA</t>
  </si>
  <si>
    <t>Fendrod Way, The Enterprise Park, Llansamlet, Swansea, SA7 9DG</t>
  </si>
  <si>
    <t>Agros Transport Office, Building D, Radway Road, Europa Industrial Estate, Swindon, SN3 4ND</t>
  </si>
  <si>
    <t>North Kettering Business Park, Glendon Road, Kettering, NN14 1UB</t>
  </si>
  <si>
    <t>Enfield Retail Shared user Facility, 1131 Mollison Aveneu, Enfield, EN3 7NJ</t>
  </si>
  <si>
    <t>Shore Commerical Park, 75 Belfast Road, Carrickfergus, Co Antrim, BT38 8PH</t>
  </si>
  <si>
    <t>Unit C, Dukes Road, Kingmoor Park, Carlisle, CA6 4SH</t>
  </si>
  <si>
    <t>California Drive, Whitwood Freight Centre, Castleford, West Yorkshire, WF10 5QH</t>
  </si>
  <si>
    <t>C/o Voels Coeaches, Terfyn Bodelwyddan, Abergele, North Wales, LL18 5SW</t>
  </si>
  <si>
    <t>Faverdale East Business Park, Roundhouse Road, Darlington, DL3 0UR</t>
  </si>
  <si>
    <t>Unit P4, Heywood Distribution Park, Pilsworth Road, Heywood, Lancs, OL10 2TT</t>
  </si>
  <si>
    <t>Junction Lane, Sankey Valley Industrial Estate, Newton-le-Willows, Merseyside, WA12 8DN</t>
  </si>
  <si>
    <t>Nisa Way, Bloom Lane, Normanby Enterprise Park, Scunthorpe, DN15 9AY</t>
  </si>
  <si>
    <t>Marsh Leys Business Park, Woburn Road, Kempston, Bedfordshire, MK43 9AA</t>
  </si>
  <si>
    <t>Whitehead Trading Park, 4 Coomber Way, Croydon, Surrey, CR0 4TA</t>
  </si>
  <si>
    <t>20/20 Business Park, Laverstock Road, Allington, Maidstone, Kent, ME16 0LE</t>
  </si>
  <si>
    <t>Harfreys Industrial Estate, Great Yarmouth, Norfolk, NR31 0KL</t>
  </si>
  <si>
    <t>Unit 19, Claydon Business Park, Great Blakeham, Ipswich, IP6 0NL</t>
  </si>
  <si>
    <t>Caledonian Logistics, Lawson Drive, Dyce, Aberdeen, AB12 0DR</t>
  </si>
  <si>
    <t>Block 9, Nobel Road, Wester Gourdie Industrial Estate, Dundee, DD2 4UH</t>
  </si>
  <si>
    <t>Condor Glen, Eurocentral, Motherwell, ML1 4UY</t>
  </si>
  <si>
    <t>Arrow XXL, Unit 10 Dalcross Industrial Estate, Inverness, IV2 7XB</t>
  </si>
  <si>
    <t>Days Space Centre, Litchurch Lane, Derby, DE24 8AA</t>
  </si>
  <si>
    <t xml:space="preserve"> Macphie Limited</t>
  </si>
  <si>
    <t>Main Office, Glenbervie, Stonehaven, Scotland, AB39 3YG</t>
  </si>
  <si>
    <t>London Borough of Lambeth, Clapham Library</t>
  </si>
  <si>
    <t>Clapham Library,  Mary Seacole Centre 91 Clapham high street, London SW4 7DB</t>
  </si>
  <si>
    <t>London Borough of Lambeth, Clapham Library London</t>
  </si>
  <si>
    <t>Customer requested the date for the survey hence why the SLA was breached</t>
  </si>
  <si>
    <t>Babcock, RAF Brize Norton ( Airfield )</t>
  </si>
  <si>
    <t>RAF Brize Norton, Carterton, Oxfordshire, OX18 3LX</t>
  </si>
  <si>
    <t>CGI Chippenham</t>
  </si>
  <si>
    <t>Methuen Park, Chippenham, Wiltshire, SN14 0GB</t>
  </si>
  <si>
    <t>RK Wholesale, Stoke On Trent</t>
  </si>
  <si>
    <t>Sutton House, Berry Hill Road, , Stoke on Trent, Staffordshire, ST4 2NL</t>
  </si>
  <si>
    <t>Marie Curie Hospice, West Midlands</t>
  </si>
  <si>
    <t>Marsh Lane, Solihull, West Midlands, B91 2PQ</t>
  </si>
  <si>
    <t>National Audit Office, Newcastle Helix</t>
  </si>
  <si>
    <t>The Spark , Drayman's Way, Newcastle Helix, Newcastle upon Tyne, Tyne and Wear, NE4 5DE</t>
  </si>
  <si>
    <t>Balfour Beatty, Rotherwas</t>
  </si>
  <si>
    <t>Unit 3 Thorn Business Park, Rotherwas, Herefordshire, HR2 6JT</t>
  </si>
  <si>
    <t>Shoosmiths, The Haymarket Edinburgh</t>
  </si>
  <si>
    <t>2nd Floor, The Haymarket, 9 Haymarket Square, Edinburgh, Mid Lothian, EH1 5EY</t>
  </si>
  <si>
    <t>Lambert Smith Hampton, Birmingham</t>
  </si>
  <si>
    <t>Interchange Place, Edmund Street, Birmingham, West Midlands, B3 2TA</t>
  </si>
  <si>
    <t>Lambert Smith Hampton, Glasgow</t>
  </si>
  <si>
    <t xml:space="preserve">33 Bothwell Street, Glasgow, G2 6NL </t>
  </si>
  <si>
    <t>Northumberland County Council, County Hall Morpeth</t>
  </si>
  <si>
    <t>County Hall , A197, Morpeth, Northumberland, NE61 2EF</t>
  </si>
  <si>
    <t>Rothschild, Capital House London</t>
  </si>
  <si>
    <t>Capital House, 85 King William Street, London, EC4N 7BL</t>
  </si>
  <si>
    <t>Vision Linens Ltd, Blackburn</t>
  </si>
  <si>
    <t>Darwen House, Walker Park, Blackburn, BB1 2QE</t>
  </si>
  <si>
    <t>Saint-Gobain, Lydney</t>
  </si>
  <si>
    <t>Parkend Saw Mills, Folly Road, Lydney, Gloucestershire, GL15 4JF</t>
  </si>
  <si>
    <t>Forth Ports Ltd, Finland House</t>
  </si>
  <si>
    <t>47 Berth Finland House,Tilbury, Essex, RM18 7EH</t>
  </si>
  <si>
    <t>Muller Glasgow</t>
  </si>
  <si>
    <t>159 Glasgow Road, East Kilbride, Glasgow, G74 4PA</t>
  </si>
  <si>
    <t>South West London ST Georges NHS, Trinity Building</t>
  </si>
  <si>
    <t>Trinity Building, Springfield University Hospital, 15 Springfield Drive, London, SW17 0YF</t>
  </si>
  <si>
    <t>South London and Maudsley NHS Trust, Douglas Bennentt House</t>
  </si>
  <si>
    <t>Douglas Bennentt House, Windsor Walk, Maudsley Hospital, London, SE5 8AZ</t>
  </si>
  <si>
    <t>FirstRand Bank, London</t>
  </si>
  <si>
    <t>Floor 23, The Broadgate Tower, 20 Primrose Street, London, EC2A 2EW</t>
  </si>
  <si>
    <t>15/3 - VM and email issued to Paul Surry for the proposed survey on the 24th March</t>
  </si>
  <si>
    <t>Eastbourne District General Hospital</t>
  </si>
  <si>
    <t>Kings Drive, Eastbourne, East Sussex, BN21 2UD</t>
  </si>
  <si>
    <t>Portakabin Limited, New Lane Huntington</t>
  </si>
  <si>
    <t>New Lane, Huntington, North Yorkshire, YO32 9PT</t>
  </si>
  <si>
    <t>Lancashire County Council, Preston</t>
  </si>
  <si>
    <t>County Hall, Preston, Lancashire, PR1 8NA</t>
  </si>
  <si>
    <t>Volvo, VTBL Ely</t>
  </si>
  <si>
    <t>101 Lancaster Way Business Park, Ely, Cambridgeshire, CB6 3NX</t>
  </si>
  <si>
    <t>NorthWest Ambulance Service, Trafford</t>
  </si>
  <si>
    <t>HART Base, Wheel Forge Way, Trafford Park, Stretford, Manchester, Greater Manchester, M17 1EH</t>
  </si>
  <si>
    <t>NorthWest Ambulance Service, Liverpool</t>
  </si>
  <si>
    <t>Estuary Point, Hurricane Drive, Speke, Liverpool, Merseyside, L24 8RF</t>
  </si>
  <si>
    <t>NorthWest Ambulance Service, Northwich</t>
  </si>
  <si>
    <t>Kenmare Bank, Leftwich, Northwich, Cheshire, CW9 8BN</t>
  </si>
  <si>
    <t>Surrey &amp; Borders Partnership NHS Foundation Trust, Leatherhead</t>
  </si>
  <si>
    <t>South West London ST Georges NHS, Springfield Hospital</t>
  </si>
  <si>
    <t>61 Glenburnie Road, London, SW17 7DJ</t>
  </si>
  <si>
    <t>West Sussex CC, Horsham Training and Fire Station</t>
  </si>
  <si>
    <t>Horsham Training and Fire Station, Near Highwood Mill, Off A24, Horsham, West Sussex, RH12 1YA</t>
  </si>
  <si>
    <t>26/6 - VM left and email issued to site contact Nick Horner requesting confirmation of buildings, floor plans and other pre-survey requirements</t>
  </si>
  <si>
    <t>BBC, 5th Floor London (Broadcasting House)</t>
  </si>
  <si>
    <t>Broadcasting House, Portland Place, London, W1A 1AA</t>
  </si>
  <si>
    <t>Existing DAS CSR 84618 BBC Broadcasting House, London</t>
  </si>
  <si>
    <t>Haringey Council, Wood Green</t>
  </si>
  <si>
    <t>Alexandra House, Wood Green, London, N22 7TR</t>
  </si>
  <si>
    <t>Mercedes Benz Trucks, Milton Keynes</t>
  </si>
  <si>
    <t>Unit 2, G Park, Opal Drive, Milton Keynes, Buckinghamshire, MK15 0SF</t>
  </si>
  <si>
    <t>Anglo American, Woodsmith Mine Sneaton</t>
  </si>
  <si>
    <t>Woodsmith Mine , Sneaton, Whitby, North Yorkshire, YO22 5BF</t>
  </si>
  <si>
    <t>Outside SLA due to ongoing discussions with Moataz and customer regarding external antennas</t>
  </si>
  <si>
    <t>RECOMMENDATION SURVEY</t>
  </si>
  <si>
    <t>London Borough of Croydon</t>
  </si>
  <si>
    <t>Bernard Weatherill House, 8 Mint Walk, Croydon, London, CR0 1EA</t>
  </si>
  <si>
    <t>14/15</t>
  </si>
  <si>
    <t>Heathrow</t>
  </si>
  <si>
    <t>London Heathrow Airport, Terminal 5, Wallis Road, Hounslow, Middlesex, TW6 2GA</t>
  </si>
  <si>
    <t xml:space="preserve">BA accommodation' T3, Hatton X, 
T5A, T5B and T5C
</t>
  </si>
  <si>
    <t>Imerys</t>
  </si>
  <si>
    <t>Meledor, St Stephens, Cornwall, PL26 7SB</t>
  </si>
  <si>
    <t>See comments</t>
  </si>
  <si>
    <t>Minerals Firm – various sites/quarries across Cornwall – will be show specific areas of concern (around postcode PL26 7SB) by customer.
V2 issued 29/05/2015</t>
  </si>
  <si>
    <t>Summer Social - Richmond</t>
  </si>
  <si>
    <t>Richmond Athletic Ground, Twickenham Road, Greater London, TW9 2SF</t>
  </si>
  <si>
    <t>PO Request due to be sent through 01/06/2015.</t>
  </si>
  <si>
    <t>Turners</t>
  </si>
  <si>
    <t>Fordham Road, Newmarket, Suffolk, CB8 7NR</t>
  </si>
  <si>
    <t>Coverage Check - suspected fault Ericsson unable to locate antennae si not able to test. 3 Solutions installed - locate all 3 if time permits.
24/06: Polly confirmed to focus report on CSR 38562 only (Head office &amp; traffic office).
Previous CSR was 40565.
PO to be requested 29/06/15</t>
  </si>
  <si>
    <t>Manchenster Airport Group, Olympic House</t>
  </si>
  <si>
    <t>Olympic House, Manchester Airport, , Manchester, Greater Manchester, M90 1QX</t>
  </si>
  <si>
    <t>Coverage checks at 2 noise monitoring locations. Customer requires data.</t>
  </si>
  <si>
    <t>Manchester Airport Group, East Midlands Airport</t>
  </si>
  <si>
    <t>East Midlands Airport,, , , Castle Donington, Derbyshire, DE74 2SA</t>
  </si>
  <si>
    <t>Coverage checks at 3 noise monitoring locations. Customer requires data.</t>
  </si>
  <si>
    <t>Manchester Airport Group, Bristol Airport</t>
  </si>
  <si>
    <t>Bristol Airport, Bristol, Avon, BS48 3DY</t>
  </si>
  <si>
    <t>Coverage checks at 1 noise monitoring location. Customer requires data.</t>
  </si>
  <si>
    <t>L'Oreal, Hammersmith</t>
  </si>
  <si>
    <t>RAF Lakenheath</t>
  </si>
  <si>
    <t>Suffolk, IP27 9PN</t>
  </si>
  <si>
    <t>12/10, 13/10 and 14/10</t>
  </si>
  <si>
    <t>Re-processing required, slight delay with issue of report, customer advised.
Report to be issued 29/10/2015.</t>
  </si>
  <si>
    <t>G4S, The Beacon</t>
  </si>
  <si>
    <t>FM Services, Beaumont Leys School, Anstey Lane, Leicester, Leicestershire, LE4 0FL</t>
  </si>
  <si>
    <t>On hold</t>
  </si>
  <si>
    <t>Waiting for access confirmation.</t>
  </si>
  <si>
    <t>G4S FM Services Tower, Hamlets</t>
  </si>
  <si>
    <t>FM Services, Trinity Buoy Wharf, 64 Orchard place, London, London, E14 0JW</t>
  </si>
  <si>
    <t>G4S, Secure Solutions, Hayes</t>
  </si>
  <si>
    <t>Secure Solutions, Securicor Ltd, princess house, Nobel Drive, Harlington, Hayes, Middlesex, UB3 5EY</t>
  </si>
  <si>
    <t>G4S, Cash Services, Cornwall</t>
  </si>
  <si>
    <t>Gloweth Industrial Estate, Oak Lane, Treslike, , Truro, Cornwall, TR1 3LP</t>
  </si>
  <si>
    <t>G4S Secure Solutions, Technology - Tewkesbury</t>
  </si>
  <si>
    <t>G4S Fire &amp; Security , Challenge House, , Tewkesbury , Gloucestershire, GL20 8UQ</t>
  </si>
  <si>
    <t>Please note that the G4S GSM survey requirement has now changed:
2G only coverage checks, and report accordingly on existing 2G coverage. You do not need to recommend any solutions, even if 2G coverage is found to be poor.
Asked by Danielle Oakland (Tef)  to put on hold on 19/11 as complex site and unlikely to action anything over xmas.
Placed on hold - may be brought back in to programme once they have confirmed the site's future and capacity - 12/01/16.</t>
  </si>
  <si>
    <t>G4S Buchanan Tower</t>
  </si>
  <si>
    <t>Buchanan Business Park, Cumbernauld Road, , Stepps., Glasgow, Glasgow, G33 6HZ</t>
  </si>
  <si>
    <t>Please note that the G4S GSM survey requirement has now changed:
2G only coverage checks, and report accordingly on existing 2G coverage. You do not need to recommend any solutions, even if 2G coverage is found to be poor.</t>
  </si>
  <si>
    <t>G4S, Manchester Ardwick</t>
  </si>
  <si>
    <t xml:space="preserve">G4S Secure solutions – Manchester - Block A Hooper Street Depot, Hooper Street, Ardwick, Manchester M12 6LA. </t>
  </si>
  <si>
    <t>O2 Store, Haywards Heath</t>
  </si>
  <si>
    <t>Unit 22, The Orchards, Haywoods Heath, RH16 3TH</t>
  </si>
  <si>
    <t>Coverage survey of shop floor, serving cell for O2 &amp; VF, confirm if VF signal from micro or macro. Coverage throughout store and speed tests on all technologies. Data at front, middle &amp; back of store. Where applicable if CSFB completes successfully &amp; then reselects the 4G network on call termination.</t>
  </si>
  <si>
    <t>O2 Store, Balham</t>
  </si>
  <si>
    <t>180 High Road, Balham, London, SW12 9BL</t>
  </si>
  <si>
    <t>Coverage survey of shop floor, serving cell for O2 &amp; VF, confirm if VF signal from micro or macro. Coverage throughout store and speed tests on all technologies. Data at front, middle &amp; back of store. Where applicable if CSFB completes successfully &amp; then reselects the 4G network on call termination.
Will be issued 10/12/15</t>
  </si>
  <si>
    <t>G4S, Woking</t>
  </si>
  <si>
    <t>G4S, Monument Way West, Woking, Surrey, GU21 5EN</t>
  </si>
  <si>
    <t>G4S, Exeter</t>
  </si>
  <si>
    <t xml:space="preserve">Pinhoe Road, Venny Bridge,  Exeter, EX4 8LB </t>
  </si>
  <si>
    <t>Aborted</t>
  </si>
  <si>
    <t>Site aborted by customer, 24/12/15</t>
  </si>
  <si>
    <t>G4S, Southampton</t>
  </si>
  <si>
    <t xml:space="preserve">Millbrook Trading Estate, First Avenue,  Southampton, SO15 0LJ </t>
  </si>
  <si>
    <t>G4S Cash Services Ltd, Aberdeen</t>
  </si>
  <si>
    <t>Pittodrie Lane, Off Merkland Road East,  Aberdeen, AB24 5QW</t>
  </si>
  <si>
    <t>G4S, Edinburgh/Tweed House</t>
  </si>
  <si>
    <t xml:space="preserve">Tweed House, 35 South Gyle Crescent, Edinburgh, EH12 9HP </t>
  </si>
  <si>
    <t>G4S, Bradford</t>
  </si>
  <si>
    <t xml:space="preserve">7 Mount Street, Bradford, BD3 9SW </t>
  </si>
  <si>
    <t>G4S, Liverpool</t>
  </si>
  <si>
    <t xml:space="preserve">Bridle Way,  Netherton,  Liverpool, L30 4UT </t>
  </si>
  <si>
    <t>G4S, Llandudno</t>
  </si>
  <si>
    <t xml:space="preserve">Council Street West,  Llandudno,  Conwy, LL30 1ED </t>
  </si>
  <si>
    <t>G4S, Rotherham</t>
  </si>
  <si>
    <t>Eldon Road, Rotherham, South Yorkshire, S65 1RD</t>
  </si>
  <si>
    <t>G4S, Stoke</t>
  </si>
  <si>
    <t xml:space="preserve">Berry Hill Trading Estate,  Berry Hill Road, Stoke-on-Trent, ST4 2LL </t>
  </si>
  <si>
    <t>G4S, Bloxwich/Walsall</t>
  </si>
  <si>
    <t xml:space="preserve">Unit 2 &amp; 3 Fryers Road,  Bloxwich,  Walsall, WS2 7LZ </t>
  </si>
  <si>
    <t>G4S, Coventry Coin Store</t>
  </si>
  <si>
    <t xml:space="preserve">Unit 1 Blackburn Road Industrial Estate,  Coventry, Warwickshire, CV6 6LQ </t>
  </si>
  <si>
    <t>G4S, Leicester</t>
  </si>
  <si>
    <t xml:space="preserve"> Freemans Common Industrial Estate, 91 Commercial Square, Leicester, LE2 7SR </t>
  </si>
  <si>
    <t>G4S, Coventry Training Centre</t>
  </si>
  <si>
    <t xml:space="preserve"> Stonebridge Highway Industrial Estate, Rowley Drive,  Coventry, CV3 4FG </t>
  </si>
  <si>
    <t>G4S, Cambridge</t>
  </si>
  <si>
    <t xml:space="preserve"> Coral Park Estate,  Henley Road, Coldhams Lane, CB1 3EH </t>
  </si>
  <si>
    <t>G4S, Northampton</t>
  </si>
  <si>
    <t xml:space="preserve">Cliftonville Road, Northampton, NN1 5BU </t>
  </si>
  <si>
    <t>G4S, Coulsdon</t>
  </si>
  <si>
    <t xml:space="preserve">Falcon Works, 260 Brighton Road,  Coulsdon, CR5 3EA </t>
  </si>
  <si>
    <t>G4S, Maidstone Coin Centre</t>
  </si>
  <si>
    <t xml:space="preserve">Parkway House,  20/20 Industrial Estate,  Maidstone, ME16 0LQ </t>
  </si>
  <si>
    <t>G4S, Maidstone</t>
  </si>
  <si>
    <t xml:space="preserve">Old Mill Lane,  Pratling Street, Aylesford, ME20 7DT  </t>
  </si>
  <si>
    <t>G4S, Cardiff</t>
  </si>
  <si>
    <t xml:space="preserve">7-8 Stuart Close, Penarth Road,  Cardiff, CF11 8QF </t>
  </si>
  <si>
    <t>G4S, Swansea</t>
  </si>
  <si>
    <t xml:space="preserve">Swansea West Industrial Park,  Kingsway, Swansea, SA5 4ET </t>
  </si>
  <si>
    <t>G4S, Park Royal, London</t>
  </si>
  <si>
    <t>291 Abbey Road, London, NW10 7SA</t>
  </si>
  <si>
    <t>G4S, Head Office</t>
  </si>
  <si>
    <t>G4S, Victoria, London</t>
  </si>
  <si>
    <t>5th Floor Southside, 5th Floor Southside, 105 Victoria Street, London, SW1E 6QT</t>
  </si>
  <si>
    <t>PWC Embankment</t>
  </si>
  <si>
    <t>Price Waterhouse Coopers LLP, 1 Embankment Place, London , WC2N 6RH</t>
  </si>
  <si>
    <t>Automotive Interiors Ltd (Grupo Antolin)</t>
  </si>
  <si>
    <t>Grupo Antolin, Spade Lane Cold Store, Spade Lane, Hartlip, Kent, ME9 7TT.</t>
  </si>
  <si>
    <t>Bath Spa University</t>
  </si>
  <si>
    <t>Commons Building , Newton Park,  Bath, Avon, BA2 9BN</t>
  </si>
  <si>
    <t>University of Northampton</t>
  </si>
  <si>
    <t>Park Campus, Boughton Green Road, Northampton, Northamptonshire, NN2 7AL</t>
  </si>
  <si>
    <t>07/03 &amp; 08/03</t>
  </si>
  <si>
    <t>Multiple engineers on site due to size</t>
  </si>
  <si>
    <t>University of Northampton, Avenue Campus</t>
  </si>
  <si>
    <t>St Georges Avenue, , , Northampton, Northamptonshire, NN2 6JD</t>
  </si>
  <si>
    <t>23/03 &amp; 24/03/2016</t>
  </si>
  <si>
    <t>Millbrook trading Estate, First Avenue, , Southampton, Hampshire, SO15 0LJ</t>
  </si>
  <si>
    <t>Berryhill Trading Estate, Berryhill Road, Fenton, , Stoke, Staffordshire, ST4 2LL</t>
  </si>
  <si>
    <t>G4S, Walsall</t>
  </si>
  <si>
    <t>Unit 3 Fryers Road, , , Bloxwich, West Midlands, WS2 7LZ</t>
  </si>
  <si>
    <t>Houndsmill Industrial Estate, Pelton Road, , Basingstoke, Hampshire, RG24 6XB</t>
  </si>
  <si>
    <t>G4S Basingstoke (Cash Centre)</t>
  </si>
  <si>
    <t>Prelude House, Crockford Lane, Hampshire Ind Business Park, Basingstoke, Hampshire, RG24 8WH</t>
  </si>
  <si>
    <t>Freemans Common Ind Estate, 91 Commerciall Street, , Leicester, Leicestershire, LE2 7SJ</t>
  </si>
  <si>
    <t>Falcon Works, 260 Brighton Road, , Couldson, Surrey, CR5 3EA</t>
  </si>
  <si>
    <t>G4S, Norwich</t>
  </si>
  <si>
    <t>5 Diamond Road, Vulcan Road Ind Estate, , Norwich, Norfolk, NR6 6AD</t>
  </si>
  <si>
    <t>G4S, Stockton</t>
  </si>
  <si>
    <t>Scotswood house, Thornaby Place, , Stockton, Tayside, TS17 6SA</t>
  </si>
  <si>
    <t>456 Pinhoe Rd, Whipton, , Exeter, Devon, EX4 8LB</t>
  </si>
  <si>
    <t>The Old Airfield Ind Estate, Magister Road, , Thornaby, Tayside, TS17 0AY</t>
  </si>
  <si>
    <t>7 Mount Street, Off Leeds Road, , Bradford, North Yorkshire, BD3 9SW</t>
  </si>
  <si>
    <t>Units 7 &amp; 8 Stuart Close, Penarth Road, , Cardfiff, South Glamorgan, CF11 8QF</t>
  </si>
  <si>
    <t>G4S, Coventry</t>
  </si>
  <si>
    <t>Progress House,, Stonebridge Highway Ind Estate, Rowley drive, Coventry, Warwickshire, CV3 4FG</t>
  </si>
  <si>
    <t>V1 issued 11/04, V2 issued 13/04</t>
  </si>
  <si>
    <t>Bridle Way, Netherton, Bootle, Liverpool, Merseyside, L30 4UT</t>
  </si>
  <si>
    <t>G4S, Manchester</t>
  </si>
  <si>
    <t>Tallyman Way, Agecroft Commerce Park, Agecroft Road, Manchester, Greater Manchester, M27 8BL</t>
  </si>
  <si>
    <t>G4S London (Nine Elms)</t>
  </si>
  <si>
    <t>Nine Elms', Unit 1, Battersea Business Park, 104 Stewarts Road, , London, London, SW8 4UG</t>
  </si>
  <si>
    <t>Unit 20 Eastwood Trading Estate, Eldon Road, , Rotherham, South Yorkshire, S65 1RD</t>
  </si>
  <si>
    <t>Unit Q, Park Lane, Handsworth, Birmingham, West Midlands, B21 8LE</t>
  </si>
  <si>
    <t>165 -175 South Liberty Lane, Ashton Vale Trading Estate, , Bristol, Avon, BS3 2TL</t>
  </si>
  <si>
    <t>Council Street West, , , Llandudno, Conwy, LL30 1ED</t>
  </si>
  <si>
    <t>G4S Aberdeen</t>
  </si>
  <si>
    <t>Pittodrie Lane, Off Merkland Road East, , Aberdeen, Aberdeenshire, AB24 5QW</t>
  </si>
  <si>
    <t>Henley Close, Coral Park Ind Est, Coldhams Lane, , Cambridge, Cambridgeshire, CB1 3EH</t>
  </si>
  <si>
    <t>Cliftonville Road, Cliftonville Industrial Estate, , Northampton, Northamptonshire, NN1 5BU</t>
  </si>
  <si>
    <t>G4S, Ipswich</t>
  </si>
  <si>
    <t>Raeburn Road South, , , Ipswich, Suffolk, IP3 0ER</t>
  </si>
  <si>
    <t>G4S Cash Services (UK) Ltd, Swansea West Industrial Park, Kingsway, Swansea, West Glamorgan, SA5 4ET</t>
  </si>
  <si>
    <t>Parkway House, Liphook Way, Allington, , Maidstone, Kent, ME16 0LQ</t>
  </si>
  <si>
    <t>G4S, Truro</t>
  </si>
  <si>
    <t>Gloweth Ind Estate, Oak Lane, Treliske, , Truro, Cornwall, TR1 3LP</t>
  </si>
  <si>
    <t>G4S Maidstone</t>
  </si>
  <si>
    <t>Old Mill Lane, , Aylesford, , , Maidstone,, Kent, ME20 7DT</t>
  </si>
  <si>
    <t>Issue with access on proposed date of 06/04</t>
  </si>
  <si>
    <t>Fressfields</t>
  </si>
  <si>
    <t>65 Fleet Street, London, EC4Y 1ET</t>
  </si>
  <si>
    <t>Post Integration Testing: Emma requested date W/C 08/08, but to check with her closer to the time to confirm before booking in with customer. 08/08 TBC at the moment.</t>
  </si>
  <si>
    <t>Tata Consultancy Services</t>
  </si>
  <si>
    <t>Northcliffe House, 2 Derry Street, London, W8 5TT</t>
  </si>
  <si>
    <t xml:space="preserve">Came in as high proirity </t>
  </si>
  <si>
    <t>Odney Club, Odney Lane, Cookham, Maidenhead, Berkshire, SL6 9SR</t>
  </si>
  <si>
    <t>Post deployment survey</t>
  </si>
  <si>
    <t>Home Retail Group</t>
  </si>
  <si>
    <t>Sainsbury's store, Plymouth Road, Crabtree, Plymouth, Devon, PL3 6RL</t>
  </si>
  <si>
    <t>Argos inside Sainsbury's, Paddington Drive, Bridgemead, Swindon, Wiltshire, SN5 7AA</t>
  </si>
  <si>
    <t>Sainsbury/Argos</t>
  </si>
  <si>
    <t>Hollywood Exchange 4521, Hollywood Exchange, Belfast, Antrim, BT3 9EF</t>
  </si>
  <si>
    <t>Nelson Road, Dartmouth, Devon, TQ6 9AH</t>
  </si>
  <si>
    <t>JP Morgan</t>
  </si>
  <si>
    <t>25 Bank Street, London, E14 5LE</t>
  </si>
  <si>
    <t>O2 Retail</t>
  </si>
  <si>
    <t>4 Longmarket Shopping Centre, Canterbury, Kent, CT1 2JS</t>
  </si>
  <si>
    <t>Capita</t>
  </si>
  <si>
    <t>Copyright Building, 30 Berners Street, London, W1T 3AB</t>
  </si>
  <si>
    <t>COOP</t>
  </si>
  <si>
    <t>1 Angel Square, Manchester, M60 0AG</t>
  </si>
  <si>
    <t>7/8/2018 - tried to survey on 8/8/2018 but contact on leave till 20/8/2018 and O2 confirmed only this contact for the site</t>
  </si>
  <si>
    <t>Aberdeen - Bon Accord</t>
  </si>
  <si>
    <t>Unit 3 Bon Accord Centre, George Street, ABERDEEN, Scotland, AB25 1HZ</t>
  </si>
  <si>
    <t>o2 Retail, Antrim,  Junction One</t>
  </si>
  <si>
    <t>Junction One, 111 Ballymena Road, ANTRIM, Northern Ireland, BT41 4LL</t>
  </si>
  <si>
    <t>o2 Retail, Belfast, Connswater</t>
  </si>
  <si>
    <t>Unit 23B, Connswater Shopping Centre, BELFAST, Northern Ireland, BT5 5DL</t>
  </si>
  <si>
    <t>o2 Retail, Bishop Auckland</t>
  </si>
  <si>
    <t>1 Newgate Street, BISHOP AUCKLAND, County Durham, DL14 7EP</t>
  </si>
  <si>
    <t>o2 Store, Burton Upon Trent</t>
  </si>
  <si>
    <t>3 Swan Walk, Coopers Square Shopping Centre, BURTON UPON TRENT, Staffordshire, DE14 1DD</t>
  </si>
  <si>
    <t>o2 Retail, Cirencester</t>
  </si>
  <si>
    <t>22 Cricklade Street, CIRENCESTER, Gloucestershire, GL7 1JH</t>
  </si>
  <si>
    <t>Clydebank</t>
  </si>
  <si>
    <t>10 Britannia Way, Clydebank, GLASGOW, Scotland, G81 2RZ</t>
  </si>
  <si>
    <t>o2 Retail, Dungannon</t>
  </si>
  <si>
    <t>48 Perry Street, DUNGANNON, Northern Ireland, BT71 6AJ</t>
  </si>
  <si>
    <t>o2 Retail, Edinburgh, Princes Street</t>
  </si>
  <si>
    <t>72-73 Princes Street, EDINBURGH, Scotland, EH2 2DF</t>
  </si>
  <si>
    <t>Glasgow - Buchanan Galleries</t>
  </si>
  <si>
    <t>Unit 28 Level 3, Buchanan Galleries, GLASGOW, Scotland, G1 2GF</t>
  </si>
  <si>
    <t>o2 Storel, Glenrothes</t>
  </si>
  <si>
    <t>Unit 33 Unicorn Way, GLENROTHES, Scotland, KY7 5NU</t>
  </si>
  <si>
    <t>o2 Retail, Hull, Jameson Street</t>
  </si>
  <si>
    <t>56/58 Jameson Street, HULL, East Yorkshire, HU1 3LS</t>
  </si>
  <si>
    <t>O2 Retail, Leicester, Gallowtree</t>
  </si>
  <si>
    <t>37 Gallowtree Gate, LEICESTER, Leicestershire, LE1 5AD</t>
  </si>
  <si>
    <t>o2 Retail, Cattle Market, Loughborough</t>
  </si>
  <si>
    <t>35 Cattle Market, LOUGHBOROUGH, Leicestershire, LE11 3DL</t>
  </si>
  <si>
    <t>o2 Retail, Meadow Lane Centre, Magherafelt</t>
  </si>
  <si>
    <t>Unit 23 Meadow Lane Centre, Moneymore Road, MAGHERAFELT, Northern Ireland, BT45 6EQ</t>
  </si>
  <si>
    <t>o2 Retail, Newark On Trent</t>
  </si>
  <si>
    <t>19-21 Stodman Street, NEWARK ON TRENT, Nottinghamshire, NG24 1AT</t>
  </si>
  <si>
    <t>o2 Retail, Nottingham, Listergate</t>
  </si>
  <si>
    <t>35 Listergate, NOTTINGHAM, Nottinghamshire, NG1 7EE</t>
  </si>
  <si>
    <t>St Austell</t>
  </si>
  <si>
    <t>Unit D3B, White River Place, ST AUSTELL, Cornwall, PL25 5AZ</t>
  </si>
  <si>
    <t>o2 Retail, St Paul Street, STAMFORD</t>
  </si>
  <si>
    <t>4 St Paul Street, STAMFORD, Lincolnshire, PE9 2BE</t>
  </si>
  <si>
    <t>o2 Retail, The Parade, SUTTON COLDFIELD</t>
  </si>
  <si>
    <t>91 The Parade, SUTTON COLDFIELD, West Midlands, B72 1PL</t>
  </si>
  <si>
    <t>o2 Retail, The Border, Telford</t>
  </si>
  <si>
    <t>105 The Border, Telford Town Centre, TELFORD, Shropshire, TF3 4BT</t>
  </si>
  <si>
    <t>o2 Retail, Lemon Quay, Truro</t>
  </si>
  <si>
    <t>Unit D Lemon Quay Retail Park, Lemon Quay, TRURO, Cornwall, TR1 2LW</t>
  </si>
  <si>
    <t>o2 Retail, Park Street, Walsall</t>
  </si>
  <si>
    <t>43-45 Park Street, WALSALL, West Midlands, WS1 1LY</t>
  </si>
  <si>
    <t>o2 Retail, St Mary Street, Weymouth</t>
  </si>
  <si>
    <t>17 St Mary Street, WEYMOUTH, DT4 8EW</t>
  </si>
  <si>
    <t>o2 Retail, Bridge Place, Worksop</t>
  </si>
  <si>
    <t>52 Bridge Place, WORKSOP, Nottinghamshire, S80 1JN</t>
  </si>
  <si>
    <t>1 Lion Yard, Cambridge, CB2 3NA</t>
  </si>
  <si>
    <t>Unit 55, Merrion Centre, Leeds, West Yorkshire, LS2 8NG</t>
  </si>
  <si>
    <t>23 Woolshops, Halifax, West Yorkshire, HX1 1RU</t>
  </si>
  <si>
    <t>Unit 14a, carlton Lane, Castleford, West Yorkshire, WF10 1AD</t>
  </si>
  <si>
    <t>O2 Store Yeovil</t>
  </si>
  <si>
    <t>35 Vicarge Walk, The Quedam Centre, Yeovil, Somerset, BA20 1EX</t>
  </si>
  <si>
    <t>O2 Concession NEXT - Warrington</t>
  </si>
  <si>
    <t xml:space="preserve">Gemini Retail Park, 810 Europa Boulevard, Warrington, WA5 7TY </t>
  </si>
  <si>
    <t>O2 Concession NEXT - Swindon</t>
  </si>
  <si>
    <t>Unit C3, Thamesdown Drive, Shopping Orbital, Swindon, Wiltshire, SN25 4BG</t>
  </si>
  <si>
    <t>O2 Concession NEXT - Southampton</t>
  </si>
  <si>
    <t xml:space="preserve">Wildern Mills, Charles Watt Way, Hedge End, Southampton, Hampshire, SN30 4RT </t>
  </si>
  <si>
    <t xml:space="preserve">O2 Concession NEXT Nottingham </t>
  </si>
  <si>
    <t>Nottingham 442, Giltbrook Retail Park, Ikea Way, Nottingham, NG16 2RP</t>
  </si>
  <si>
    <t>O2 Shop Scarborough</t>
  </si>
  <si>
    <t>Brunswick Shopping Centre, Unit 5, Scarborough, North Yorkshire, YO11 1UE</t>
  </si>
  <si>
    <t>O2 Retail Dumfermline Mono</t>
  </si>
  <si>
    <t>Unit 17 Kingsgate Centre, Dumferline, Fife, KY12 7QU</t>
  </si>
  <si>
    <t>Emma has confirmed that the dates of the surveys can be in our control to enable us to keep the costs as low as possible</t>
  </si>
  <si>
    <t>O2 Retail Hamilton Mono</t>
  </si>
  <si>
    <t>30, Regent Way, Hamilton, South Lanarkshire, ML3 7DZ</t>
  </si>
  <si>
    <t>O2 Retail Croydon</t>
  </si>
  <si>
    <t>127 North End,  Croydon, Surrey,  CR0 1TL</t>
  </si>
  <si>
    <t>12/4/21 - Emma asked that the work is progressed again since the lockdown is being lifted
27/10/20 - Emailed Tendai Chingandu requesting access for next week</t>
  </si>
  <si>
    <t>Antrim Hospital</t>
  </si>
  <si>
    <t>Antrim Area Hospital, Bush Road, Antrim, BT41 2RL</t>
  </si>
  <si>
    <t>Sainsburys Argos</t>
  </si>
  <si>
    <t>302 PRINCESSWAY, TEAM VALLEY TRADING ESTATE, GATESHEAD, NE11 0NZ</t>
  </si>
  <si>
    <t>Sky Osterley Campus</t>
  </si>
  <si>
    <t>Grant Way, Isleworth, TW7 5QD</t>
  </si>
  <si>
    <t>14/12122</t>
  </si>
  <si>
    <t>O2 Store Uxbridge</t>
  </si>
  <si>
    <t>234 The Chimes Shopping Centre, Uxbridge UB8 1GB</t>
  </si>
  <si>
    <t>Aborted by VMO2</t>
  </si>
  <si>
    <t>1/3 - Moataz cancels the visit scheduled for the 2/3.  Advised site contact. Abortive costs to be claimed</t>
  </si>
  <si>
    <t>Sainsburys/Argos Beverley</t>
  </si>
  <si>
    <t>Sainsburys Argos Local Fulfilment Centre, Unit 6A, Riverview Road, Beverley, Humberside, HU17 0LD</t>
  </si>
  <si>
    <t xml:space="preserve">Bloomberg </t>
  </si>
  <si>
    <t>3 Queen Victoria Street, Saint Paul's, England, EC4N 4SJ</t>
  </si>
  <si>
    <t>Special request to Wayne - Existing DAS extension and upgrade CSR 79541 - Additional requriement</t>
  </si>
  <si>
    <t>Northern Powergrid, Stockton On Tees</t>
  </si>
  <si>
    <t>Joint Detailed Design</t>
  </si>
  <si>
    <t>Northern Powergrid, Northallerton</t>
  </si>
  <si>
    <t>Tannery Lane,  Northallerton, Derbyshire, DL7 8DT</t>
  </si>
  <si>
    <t>Northern Powergrid, Follingsby</t>
  </si>
  <si>
    <t>Northern Powergrid, Shiremoor</t>
  </si>
  <si>
    <t>Walsall Housing Group, Walsall</t>
  </si>
  <si>
    <t>100 Hatherton Street,  Walsall, West Midlands, WS1 1AB</t>
  </si>
  <si>
    <t>St Lukes Church, Chelsea</t>
  </si>
  <si>
    <t>St Lukes Church, Sydney Street, London, SW3 6NH</t>
  </si>
  <si>
    <t>Sainsburys, Southend Lane London</t>
  </si>
  <si>
    <t>Southend Lane, London, SE26 4PU</t>
  </si>
  <si>
    <t>O2 Academy Guildhall Southampton</t>
  </si>
  <si>
    <t>West Marlands Road, Southampton, SO14 7LP</t>
  </si>
  <si>
    <t>O2 Academy - Glasgow</t>
  </si>
  <si>
    <t>121 Eglinton Street, Glasgow, G5 9NT</t>
  </si>
  <si>
    <t>O2 Victoria Warehouse Manchester</t>
  </si>
  <si>
    <t>Trafford Wharf Road, Stretford, Manchester, Greater Manchester, M17 1AB</t>
  </si>
  <si>
    <t>O2 Institute Birmingham</t>
  </si>
  <si>
    <t>78 Digbeth High Street, Birmingham, West Midlands, B5 6DY</t>
  </si>
  <si>
    <t>Northumberland Road, Newcastle, Tyne and Wear, NE1 8SF</t>
  </si>
  <si>
    <t>11 New Market Road , Edinburgh, East Lothian, EH14 1RJ</t>
  </si>
  <si>
    <t>O2 Academy Leicester ( University Road )</t>
  </si>
  <si>
    <t>12 University Road, Leicester, Leicestershire, LE1 7RH</t>
  </si>
  <si>
    <t>22/01/2024</t>
  </si>
  <si>
    <t>11-13 Hotham Street, Liverpool, Merseyside, L3 5UF</t>
  </si>
  <si>
    <t>O2 Academy Sheffield</t>
  </si>
  <si>
    <t>37-43 Arundel Gate, Sheffield City Centre, Sheffield, South Yorkshire, S1 2PN</t>
  </si>
  <si>
    <t>O2 Ritz Manchester</t>
  </si>
  <si>
    <t>Whitworth Street West, Manchester, Greater Manchester, M1 5NQ</t>
  </si>
  <si>
    <t>O2 Manchester Apollo</t>
  </si>
  <si>
    <t>Stockport Road, Manchester, M12 6AP</t>
  </si>
  <si>
    <t>Chessington World of Adventures Resort, Chessington</t>
  </si>
  <si>
    <t>Chessington World of Adventure, Leatherhead Road, Chessington, Surrey, KT9 2NE</t>
  </si>
  <si>
    <t>COVERAGE SURVEY</t>
  </si>
  <si>
    <t>G4S, London</t>
  </si>
  <si>
    <t>46 Gillingham Street, London, SW1V 1HZ</t>
  </si>
  <si>
    <t>Freeways Trust</t>
  </si>
  <si>
    <t>Leigh Court Centre, Pill Road, Bristol, Avon, BS8 3RA</t>
  </si>
  <si>
    <t xml:space="preserve"> 06/05/2015</t>
  </si>
  <si>
    <t>Technical call to review design 07/05, V3 issued and approved 08/05 by Martin.</t>
  </si>
  <si>
    <t>Danfoss Ltd</t>
  </si>
  <si>
    <t>Capswood, Oxford Road, Denham, Buckinghamshire, UB9 4LH</t>
  </si>
  <si>
    <t>Babcock, Rosyth</t>
  </si>
  <si>
    <t>Babcock International Group, Rosyth Business Park, Rosyth, Dunfermline, Fife, KY11 2YD</t>
  </si>
  <si>
    <t xml:space="preserve">06/05 &amp;07/05/2015 </t>
  </si>
  <si>
    <t xml:space="preserve">Customer was unable to provide access on the original date proposed.
Site to be reviewed on technical call 14/05.
</t>
  </si>
  <si>
    <t>Fresh Approach Ltd</t>
  </si>
  <si>
    <t>FIN House, 1 Oakwater Avenue, Cheadle Royal, Cheadle, Greater Manchester, SK8 3SR</t>
  </si>
  <si>
    <t>Cambridge University</t>
  </si>
  <si>
    <t>Newnham College, Sidgwick Avenue, Cambridge. CB3 9DF</t>
  </si>
  <si>
    <t xml:space="preserve">We have had to move the survey to 08/05 - as this was not due to the customer, we will still issue the design as planned 14/05. 
Site to be reviewed on technical call 14/05.
</t>
  </si>
  <si>
    <t>The Dickerson Industrial Estate, Ely Road, ,Cambridge, Cambridgeshire, CB25 9PG</t>
  </si>
  <si>
    <t>Workspace Group, The Light Bulb</t>
  </si>
  <si>
    <t>The Light Bulb, 1 Filament Walk, Wandsworth, Wandsworth, London, SW18 4GQ</t>
  </si>
  <si>
    <t>Workspace Group, Enterprise House</t>
  </si>
  <si>
    <t>Enterprise House, 1-2 Hatfield, London, SE1 9PG</t>
  </si>
  <si>
    <t>Med Imaging Ltd</t>
  </si>
  <si>
    <t>MI House, Penrhyn Court, Penrhyn Rd, Knowsley, Merseyside, L34 9AB</t>
  </si>
  <si>
    <t>7500 sq ft, looking for multi box solution</t>
  </si>
  <si>
    <t>Stride Treglown</t>
  </si>
  <si>
    <t>One Wessex Way, Colden Common, Winchester, Hampshire, SO21 1WG</t>
  </si>
  <si>
    <t xml:space="preserve">
Customer unable to provide access for originally proposed date of 19/05.
</t>
  </si>
  <si>
    <t>Leeds City Council</t>
  </si>
  <si>
    <t>Technorth, 9 Harrogate Road, Leeds, West Yorkshire, LS7 3NB</t>
  </si>
  <si>
    <t>Intier Automotive</t>
  </si>
  <si>
    <t>Beaumont Road, Banbury, Oxon, OX16 1TR</t>
  </si>
  <si>
    <t>3x manufacturing units, 7,000 sq mtrs each, 600 users.</t>
  </si>
  <si>
    <t>Active Digital</t>
  </si>
  <si>
    <t>The Old Winery, Lamberhurst Vineyard, Lamberhurst, Kent, TN3 8ER</t>
  </si>
  <si>
    <t>Ground &amp; 1st floor suites, 9,354 sq ft, offices as part of former wine warehouse, redeveloped with raised floors. Approx. 100 users.</t>
  </si>
  <si>
    <t>Veka Plc</t>
  </si>
  <si>
    <t>Farrington Road, Rossendale Road Industrial Estate, Burnley, Lancashire, BB11 5DA</t>
  </si>
  <si>
    <t>Thomas Pannels &amp; Profiles</t>
  </si>
  <si>
    <t>Thomas Panels and profiles Ltd, Unit 5 Southern Avenue, Leominister, HR6 0QF</t>
  </si>
  <si>
    <t>Urgent Survey Request</t>
  </si>
  <si>
    <t>Blue Car Sharing</t>
  </si>
  <si>
    <t>Renault London West, Official Dealership Concord Road, Western Avenue, London, E3 0RZ</t>
  </si>
  <si>
    <t>Telent</t>
  </si>
  <si>
    <t>Colt Telecommunications , Unit  3 - 5  Princes Court Business Centre, Wapping Lane, London, E1W 2DA</t>
  </si>
  <si>
    <t xml:space="preserve">Waiting for confirmation from customer as no contact received.
</t>
  </si>
  <si>
    <t>Fox Williams</t>
  </si>
  <si>
    <t>5th &amp; 6th Floor, 10 Finsbury Square London, EC2A 1AF</t>
  </si>
  <si>
    <t>IAS Smarts Ltd</t>
  </si>
  <si>
    <t>Clarence Mill, Clarence Road, , Bollington, Cheshire, SK10 5JZ</t>
  </si>
  <si>
    <t>Pennyhill Park</t>
  </si>
  <si>
    <t>Pennyhill Park, London Rd, Bagshot, Surrey, GU19 5EU</t>
  </si>
  <si>
    <t>London Borough of Islington</t>
  </si>
  <si>
    <t>7 Newington Barrow Way, Finsbury Park, N7 7EP</t>
  </si>
  <si>
    <t>Intier Automotive - Redesign</t>
  </si>
  <si>
    <t>V1 design rejected as Metro Cell option not possible for this site, design for Enterprise Boostbox. Reviewed on weekly call 04/06, Ivan approved 05/06/2015.</t>
  </si>
  <si>
    <t>Ricado</t>
  </si>
  <si>
    <t>Ricardo Group, Shoreham by Sea, B43 5FG</t>
  </si>
  <si>
    <t>Approx. 11 buildings, 1 Boostbox per building TBC</t>
  </si>
  <si>
    <t>Essex County Fire &amp; Rescue</t>
  </si>
  <si>
    <t>Fire Brigade Workshops, London Road, Colchester Essex, CO3 9AA</t>
  </si>
  <si>
    <t>Number of buildings, TBC</t>
  </si>
  <si>
    <t xml:space="preserve">Associated British Foods </t>
  </si>
  <si>
    <t>AB Mauri Technical Centre , Courtesy of Pearsons Training Centre, Bangrave Road South, Corby, Northamptonshire, NN17 1NN</t>
  </si>
  <si>
    <t>Cardiff University</t>
  </si>
  <si>
    <t>Welsh Wound Innovation Centre, Rhodfa Marics, Ynysmaerdy, Pontyclun, Rhondda Cynon Taff, CF72 8UX</t>
  </si>
  <si>
    <t>05/06/2015&amp;19/06/15 (for uplift to 4G)</t>
  </si>
  <si>
    <t>2SFG Boparan, Llangefni</t>
  </si>
  <si>
    <t>2SistersPoultry, Industrial Trading Estate, ,Llangefni, Angelesey , Gwynedd, LL77 7UX</t>
  </si>
  <si>
    <t>Office areas only (not factory/food preparation areas)
4G Trials completed on site.</t>
  </si>
  <si>
    <t>2SFG Boparan, Coupar Angus</t>
  </si>
  <si>
    <t xml:space="preserve"> George street, Coupar Angus, Perthshire, ph13 9lu.</t>
  </si>
  <si>
    <t>Customer on leave - requested 30/06
Office areas only (not factory/food preparation areas)</t>
  </si>
  <si>
    <t>2SFG Boparan, Basildon</t>
  </si>
  <si>
    <t>2 Sisters Poultry Limited, Harvey Road, Burnt Mills Industrial Estate, Basildon, Essex, SS13 1QJ</t>
  </si>
  <si>
    <t>05/06/2015 &amp; 07/08 uplift for 4G trials</t>
  </si>
  <si>
    <t>Office areas only (not factory/food preparation areas)
Placed on Hold - Polly - 09/06
29/06 - Polly requested to progress with survey.
4G measured</t>
  </si>
  <si>
    <t>2SFG Boparan, Grimsby</t>
  </si>
  <si>
    <t>Unit 1 Pegasus Way, Europarc,  Grimsby, Lincolnshire, DN37 9TS</t>
  </si>
  <si>
    <t>Office areas only (not factory/food preparation areas)</t>
  </si>
  <si>
    <t>Amey, Gailey</t>
  </si>
  <si>
    <t>Watling Street,  Gailey, Staffordshire, ST19 5PR</t>
  </si>
  <si>
    <t>A highways maintenance depot with several buildings including a main single storey office.
Design internally, possible re-design required for external if O2 require.</t>
  </si>
  <si>
    <t>LG Electronics</t>
  </si>
  <si>
    <t xml:space="preserve">Velocity 2, Brooklands Drive, Brooklands, Weybridge,KT13 0SL </t>
  </si>
  <si>
    <t>University of Bedfordshire</t>
  </si>
  <si>
    <t>Park Street, LUTON, Bedfordshire, LU1 3JU</t>
  </si>
  <si>
    <t>PRS For Music</t>
  </si>
  <si>
    <t>2 Pancras Square, London, N1C 4AG</t>
  </si>
  <si>
    <t>Ryan recommended no solution required, customer would  requested.
4G trials completed and included in report.</t>
  </si>
  <si>
    <t xml:space="preserve">Ridge &amp; Partners </t>
  </si>
  <si>
    <t>The Cowyards, Blenheim Park, Oxford Road, Woodstock, Oxfordshire, OX20 1QR</t>
  </si>
  <si>
    <t>Split site with 3 interconnecting buildings</t>
  </si>
  <si>
    <t>2SFG, Thetford</t>
  </si>
  <si>
    <t>Caxton Way, Thetford, Norfolk, IP24 3RY</t>
  </si>
  <si>
    <t>12/06/2015 &amp; 31/07 for uplift for 4G</t>
  </si>
  <si>
    <t>Was originally b ooked in 22/06 - had kit issues
4G measured</t>
  </si>
  <si>
    <t>2SFG, Witham</t>
  </si>
  <si>
    <t>14 Freebournes Road,  Witham, Essex, CM8 2RJ</t>
  </si>
  <si>
    <t>Small Ground &amp; First Floor Offices</t>
  </si>
  <si>
    <t>2SFG, Gunstone</t>
  </si>
  <si>
    <t>Stubly Lane, Dronfield, Derbyshire, S18 1PF</t>
  </si>
  <si>
    <t>12/06/2015 &amp; 26/06/2015</t>
  </si>
  <si>
    <t>2 Separate Warehouses</t>
  </si>
  <si>
    <t>2SFG, Solways Foods</t>
  </si>
  <si>
    <t>Solway Foods Ltd, Manton Wood Enterprise Park, Worksop, Notts., S80 2RS.</t>
  </si>
  <si>
    <t>19/06 pushed back due to issue with Test kit.
To be issued 09/07/2015 - 2 Boostbox Units</t>
  </si>
  <si>
    <t>2SFG, Scunthorpe</t>
  </si>
  <si>
    <t>Ram Boulevard, Foxhills Industrial Estate, Scunthorpe, Lincs DN15 8QW</t>
  </si>
  <si>
    <t>SAB Miller, Stanhope Gate</t>
  </si>
  <si>
    <t>1 Stanhope Gate, London, W1K 1AF</t>
  </si>
  <si>
    <t>Boostbox to be installed as interim solution prior to Pico
Urgent</t>
  </si>
  <si>
    <t xml:space="preserve">2SFG Boparan, Sunderland </t>
  </si>
  <si>
    <t xml:space="preserve"> Toll Bar Road, Sunderland, Durham, SR2 9TE</t>
  </si>
  <si>
    <t>approx 4</t>
  </si>
  <si>
    <t>Office areas only</t>
  </si>
  <si>
    <t>2SFG Boparan, C&amp;G Carlisle</t>
  </si>
  <si>
    <t>Cavaghan &amp; Gray, Riverbank Site, Brunel Way, Durranhill Industrial Estate,, Carlisle, Cumbria, CA1 3NQ</t>
  </si>
  <si>
    <t>N/K</t>
  </si>
  <si>
    <t>2SFG Boparan, C&amp;G Carlisle Riverbank</t>
  </si>
  <si>
    <t>2SFG Boparan, Tydfil</t>
  </si>
  <si>
    <t>St Merryn Foods, Penygarnddu industrial Estate, Merthyr Tydfil, Mid Glamorgan, CF48 2TA</t>
  </si>
  <si>
    <t>2SFG Boparan, St. Austell</t>
  </si>
  <si>
    <t>Talgarrek House, Victoria Business Park, St Austell , PL26 8LX</t>
  </si>
  <si>
    <t>2SFG Boparan, Truro</t>
  </si>
  <si>
    <t>Tregagles Truro , Coldstore Lighteridge Hill, Truro, Cornwall, TR1 2XR</t>
  </si>
  <si>
    <t>Office areas only
Amendments being made - due to issue 03/07</t>
  </si>
  <si>
    <t>2SFG Boparan, Bodmin</t>
  </si>
  <si>
    <t>St Merryn Foods,Unit 9, Cooksland Business Park, Bodmin, PL31 2QB</t>
  </si>
  <si>
    <t>2SFG Boparan, Colmore Row</t>
  </si>
  <si>
    <t>Colmore Row, 1 Colmore Row, Birmingham, West Midlands, B3 2BJ</t>
  </si>
  <si>
    <t xml:space="preserve">Office areas only
Survey postponed due to issue with test kit, new date to propose.
</t>
  </si>
  <si>
    <t>2SFG Boparan, Waterthorpe</t>
  </si>
  <si>
    <t>Pennine Foods, Drakehouse Crescent, Waterthorpe, Sheffield, West Yorkshire, S20 7JG</t>
  </si>
  <si>
    <t>Office areas only
4G Trials completed at this site</t>
  </si>
  <si>
    <t>Aston Martin</t>
  </si>
  <si>
    <t xml:space="preserve">Banbury Road, Gaydon, Warwick. CV35 ODB
</t>
  </si>
  <si>
    <t>Main building, Prototype Building, Design Building &amp; Stores.</t>
  </si>
  <si>
    <t>Greenhous Group, Westbury</t>
  </si>
  <si>
    <t>Smart Fleet Solutions, 2 Stephenson Road, , Westbury, Wiltshire, BA13 4WD</t>
  </si>
  <si>
    <t>19/06/2015 (under wrong CSR: 79670)</t>
  </si>
  <si>
    <t>Large vechicle repair workshp with office areas.</t>
  </si>
  <si>
    <t>Billericay Dental Supplies</t>
  </si>
  <si>
    <t>6 Perry Way, Witham, Essex, CM8 3SX</t>
  </si>
  <si>
    <t>3 separate warehouse/office complexes which due to their nature and construction prevent signal from working well in the buildings.
4G measured</t>
  </si>
  <si>
    <t>2SFG Boparan, Gallus House</t>
  </si>
  <si>
    <t>Gallus House, , Lincoln Street, ,Wolverhampton, West Midlands, WV10 0DX</t>
  </si>
  <si>
    <t>20,990 sq mtrs, office/canteen areas only.
PO will be requested 29/06/2015
4G measured</t>
  </si>
  <si>
    <t>2SFG Boparan, Smethwick</t>
  </si>
  <si>
    <t>Units 2 and 3, Bevan Way. Alpha Business Park, Smethwick, West Midlands, B66 1AW</t>
  </si>
  <si>
    <t>57,049 Sq Mtrs, one main office split into 5 different offices.
4G measured</t>
  </si>
  <si>
    <t>2SFG Boparan, Dial Lane</t>
  </si>
  <si>
    <t>Dial Lane, West Bromwich, West Midlands,  B70 0EB</t>
  </si>
  <si>
    <t>64,584 square meters.  4 floors of offices/canteen.  More offices located on top of factory.
4G measured</t>
  </si>
  <si>
    <t>Goodwood</t>
  </si>
  <si>
    <t xml:space="preserve">Goodwood Hound Lodge, South Downs National Park, Goodwood, Chichester, West Sussex PO18 0PP </t>
  </si>
  <si>
    <t>Hounds Lodge, internal &amp; external coverage required, mix of enterprise cells and metro boostboxes.
PO to be requested 29/06/2015.</t>
  </si>
  <si>
    <t>H&amp;M Centre, Rugby</t>
  </si>
  <si>
    <t>The H&amp;M Centre, Unit 4 Waver way, Rugby, Warwickshire, CV23 0XF</t>
  </si>
  <si>
    <t>22500 sq f warehouse.
PO to be requested 29/06/2015</t>
  </si>
  <si>
    <t>Network Rail, Melton Mowbray</t>
  </si>
  <si>
    <t>Unit F, RIDC Melton Asfordby Business Park, St Bartholomews Way, Melton Mowbray, Leicestershire, LE14 3JL</t>
  </si>
  <si>
    <t>Large railway repair depot for trains, the building is all metal clad with offices down part of one side. Coverage is needing in the offices and the main working area. There is also a external portakabin office used by Hitachi staff which also needs to be covered.
PO to be requested 29/06/2015.</t>
  </si>
  <si>
    <t>London Borough of Islington, Town Hall</t>
  </si>
  <si>
    <t>Islington Town Hall, Upper Street, , London, London, N1 2UD</t>
  </si>
  <si>
    <t>Basement only.
4G measured</t>
  </si>
  <si>
    <t>2SFG Boparan, Willand</t>
  </si>
  <si>
    <t>lloydmaunder road,  Willand, Cullompton, , Devon, EX15 2PJ</t>
  </si>
  <si>
    <t>John Lewis, Magna 1</t>
  </si>
  <si>
    <t>John Lewis Magna Park, Fen Street, Magna Park, Milton Keynes, Buckinghamshire, MK17 8EW</t>
  </si>
  <si>
    <t>Temp Boostbox ahead of perm microcell, warehouse.
PO to be requested 06/07/2015
Original CSR 76806</t>
  </si>
  <si>
    <t>Newlon Housing</t>
  </si>
  <si>
    <t>Newlon House, 4 Daneland Walk, Hale Village, London, N17 9FE</t>
  </si>
  <si>
    <t>4G measured</t>
  </si>
  <si>
    <t>OBG Pharmaceuticals, Manchester</t>
  </si>
  <si>
    <t>Albion Street, Failsworth, Manchester, Greater Manchester, M35 0FP</t>
  </si>
  <si>
    <t>John Lewis, Waitrose National Distribution Centre</t>
  </si>
  <si>
    <t>Waitrose NDC, Atkinson Way, Milton Keynes, Buckinghamshire, MK17 8FF</t>
  </si>
  <si>
    <t>DHL Daventry Heartlands</t>
  </si>
  <si>
    <t>Newnham Drive, Heartlands Business Park, , Daventry, Northamptonshire, NN11 8YG</t>
  </si>
  <si>
    <t>PO to be requested 06/07/2015
4G measured</t>
  </si>
  <si>
    <t>Pyramus House, Roman Way, Grange Park, Northampton, Northamptonshire, NN4 5EA</t>
  </si>
  <si>
    <t>4G Measured</t>
  </si>
  <si>
    <t>L'Oreal</t>
  </si>
  <si>
    <t>Unit 2, Fraser Place, Trafford Park, Manchester, M17 1ED</t>
  </si>
  <si>
    <t>Sherwood Business Park, Nottingham, Nottinghamshire, NG15 0DA</t>
  </si>
  <si>
    <t>Lanelay Road, Pontyclun, Llantrisant, Mid Glamorgan, CF72 8XW</t>
  </si>
  <si>
    <t>Control Risks Group</t>
  </si>
  <si>
    <t>Cottons Centre, 4th Floor, Cottons Lane, London, SE1 2QG</t>
  </si>
  <si>
    <t>Univeristy of Cambridge, Judge Business School</t>
  </si>
  <si>
    <t>Judges Business School, Trumpington Street, Cambridge, CB2 1AG</t>
  </si>
  <si>
    <t>28/07 &amp; 29/07/2015</t>
  </si>
  <si>
    <t>Likley to be over 2 days because of the size of the site.
4G measured</t>
  </si>
  <si>
    <t>Close Brothers</t>
  </si>
  <si>
    <t>Wimbledon Bridge Road, 1 Hartfield Road, Wimbledon, London, SW19 3RU</t>
  </si>
  <si>
    <t>Huntsman</t>
  </si>
  <si>
    <t>Customer Care Centre, Formerly NG Bailey Building, Glenarm Road, Wynyard Park, Durham, TS22 5FB</t>
  </si>
  <si>
    <t>10480sq ft, office space over two floors</t>
  </si>
  <si>
    <t>Innovation Centre, 2 Glenarm Road, Wynyard Park, Durham, TS22 2FB</t>
  </si>
  <si>
    <t>33500sq ft  of labs and offices over 2 floors</t>
  </si>
  <si>
    <t>Yodel</t>
  </si>
  <si>
    <t>Units A-D, Trafalgar Way, Norman Park, Bar Hill, Cambridge, CB23 8SS</t>
  </si>
  <si>
    <t>28,427 sq ft warehouse
4G measured</t>
  </si>
  <si>
    <t>Maidstone Hospital</t>
  </si>
  <si>
    <t>Hermitage Lane, Maidstone, Kent, ME16 9QQ</t>
  </si>
  <si>
    <t>Starfrost</t>
  </si>
  <si>
    <t>Units 11 &amp; 12, Craftsman Way, Oulton Road, Lowestoft, Norfolk, NR32 3FB</t>
  </si>
  <si>
    <t>DHL Swindon</t>
  </si>
  <si>
    <t>Groundwell Distribution Pakr, Stephenson Road, Swindon, Wiltshire,  SN25 5AX</t>
  </si>
  <si>
    <t>263 Chapeltown Road, Leeds, South Yorkshire, LS7 3EX</t>
  </si>
  <si>
    <t>10/07/2015 &amp; 17/07/2015</t>
  </si>
  <si>
    <t>DHL Coventry</t>
  </si>
  <si>
    <t>C/O British Gas, Coventry, Warwickshire, CV6 4QG</t>
  </si>
  <si>
    <t>Avon and Somerset Constabulary</t>
  </si>
  <si>
    <t>TSS Service Centre, IBM UK, Acorn House, Hoopers Close, Isleport Busines Park, Highbridge, Somerset, TA9 4JU</t>
  </si>
  <si>
    <t xml:space="preserve">2 story brick &amp; fabricated building, mainly offices </t>
  </si>
  <si>
    <t>O2 Equipment Site</t>
  </si>
  <si>
    <t>Chester Road, Preston Brook, Runcorn, Cheshire, WA7 3QA</t>
  </si>
  <si>
    <t>Single story building</t>
  </si>
  <si>
    <t>Unit 1, Greystoke Business Centre, High Street, Portishead, Bristol, Avon, BS20 6PY</t>
  </si>
  <si>
    <t>Small Office, 2 floors about 2500sq ft each</t>
  </si>
  <si>
    <t>Lend Lease</t>
  </si>
  <si>
    <t>20 Triton Street, Regents Place, London, NW1 3BF</t>
  </si>
  <si>
    <t>3 floors of modern office, glass walled building</t>
  </si>
  <si>
    <t>Cambourne Police Station, South Terrace, Cambourne, Cornwall, TR14 8SY</t>
  </si>
  <si>
    <t xml:space="preserve">3 Floors </t>
  </si>
  <si>
    <t>Plympton Police Station, Station Road, Plympton, Devon, PL7 2AU</t>
  </si>
  <si>
    <t>2 Floors</t>
  </si>
  <si>
    <t>Penzance Polic Station, Penalverne Drive, Penzance, Cornwall, TR18 2NS</t>
  </si>
  <si>
    <t>3 floors</t>
  </si>
  <si>
    <t>Crownhill Police Station, Budshead Way, Plymouth, Devon, TL6 5HT</t>
  </si>
  <si>
    <t>4 floors</t>
  </si>
  <si>
    <t>Torquay Police Station, South Street, Torquay, Devon, TQ2 5AH</t>
  </si>
  <si>
    <t>Charles Cross Police Staion, Plymouth, Devon, PL4 2AU</t>
  </si>
  <si>
    <t>Bournemouth University</t>
  </si>
  <si>
    <t>Fern Barrow, Talbot Campus, Poole, Dorset, BH12 5BB</t>
  </si>
  <si>
    <t>Atrium area (restaurant area that staff and students use</t>
  </si>
  <si>
    <t>Police Federation of England and Wales</t>
  </si>
  <si>
    <t>Federation House, Highbury Drive, Leatherhead, Surrey, KT22 7UY</t>
  </si>
  <si>
    <t>Has old existing 2g boostbox would like it to be 3g</t>
  </si>
  <si>
    <t>Alcatel Lucent, Bristol</t>
  </si>
  <si>
    <t>740 Waterside Dr, Aztec West, Almondsbury, Bristol, BS32 4UF</t>
  </si>
  <si>
    <t>Customer unable to do 19th August for survey</t>
  </si>
  <si>
    <t>2SFG</t>
  </si>
  <si>
    <t>Matthew Walker Xmas Puddings, Heanor Gate Road, Heanor Gate Industrial Estate, Heanor, Derbyshire, ED75 7RJ</t>
  </si>
  <si>
    <t>Office area only including one in middle of warehouse</t>
  </si>
  <si>
    <t>Amber Foods, Units 1&amp;2 Industrial Estate, Howard Street, West Bromwich, West Midlands, B70 0SU</t>
  </si>
  <si>
    <t xml:space="preserve">Office areas only </t>
  </si>
  <si>
    <t>Gateside Road, Nottingam, MG2 1LT</t>
  </si>
  <si>
    <t>Wates Group</t>
  </si>
  <si>
    <t>1 Clearview, Lingley Mere Business Park, Lingley Green Avenue, Great Sankey, Warrington, Cheshire, WA5 3UZ</t>
  </si>
  <si>
    <t>Open plan office spread over 2 floors</t>
  </si>
  <si>
    <t>Potters Logistics</t>
  </si>
  <si>
    <t>Queen Adelaide Way, Ely, Cambridgeshire, CB7 4UB</t>
  </si>
  <si>
    <t xml:space="preserve">Ground floor office </t>
  </si>
  <si>
    <t>Finch Close, Nottingham, NG7 2NN</t>
  </si>
  <si>
    <t>Vinci</t>
  </si>
  <si>
    <t>Allerton Park Quarry, Near Knaresborough, Harrogate, Yorkshire, HG5 0SD</t>
  </si>
  <si>
    <t>Need to confirm at survey where the existing units are and confirm where each serial number is going to be located.</t>
  </si>
  <si>
    <t>Norther Powergrid</t>
  </si>
  <si>
    <t>Turbine Efficiency</t>
  </si>
  <si>
    <t>Electric Avenue, Witham St Hughs, Lincoln, LN6 9BJ</t>
  </si>
  <si>
    <t>Siemens</t>
  </si>
  <si>
    <t>Lancaster Approach, North Killingholme, Immingham, Lincolnshire, DN40 3JZ</t>
  </si>
  <si>
    <t>Vivergo Fuels</t>
  </si>
  <si>
    <t>Hedon Road, Saltend, Hull, Humberside,  HU12 8DS</t>
  </si>
  <si>
    <t xml:space="preserve">SO39 - Open plan office on one floor - Field Centre - Open plan office on one floor in a cabin </t>
  </si>
  <si>
    <t>109 Ferriby Road, Hesslewood Business Park, Hessle, East Yorkshire, HU13 0JA</t>
  </si>
  <si>
    <t>2SFG (Five Star Fish)</t>
  </si>
  <si>
    <t>Great Grimsby Business Park, Grimsby, Lincolnshire, DN37 9SY</t>
  </si>
  <si>
    <t>Offices and factory floor</t>
  </si>
  <si>
    <t>Proserv UK Ltd</t>
  </si>
  <si>
    <t>Birchmoss Depot, Echt, Westhill, Aberdeen, AB32 6XL</t>
  </si>
  <si>
    <t>Large depot with multiple sheds and offices</t>
  </si>
  <si>
    <t>Healthcare @ Home</t>
  </si>
  <si>
    <t>Units 5 &amp; 7, 5th Avenue, Burton on Trent, Staffordshire, DE14 2BZ</t>
  </si>
  <si>
    <t>Main Warehouse, 5th Avenue, Burton on Trent, Staffordshire, DE14 2BZ</t>
  </si>
  <si>
    <t xml:space="preserve">Main warehouse </t>
  </si>
  <si>
    <t>Skyline, 3rd Avenue, Burton on Trent, Staffordshire, DE14 3BZ</t>
  </si>
  <si>
    <t>Maratime Transport</t>
  </si>
  <si>
    <t>Clickett Hill Road, Felixstowe, Suffolk, IP11 4AX</t>
  </si>
  <si>
    <t>Manchester Airport</t>
  </si>
  <si>
    <t>Manchester Airport, Manchester, M90 1QX</t>
  </si>
  <si>
    <t>Specific areas only
Reviewed on technical call 15/10, second review due 23/10/2015. Following approval, will be issued, due to complexity of site.
Amendments required following call, report to be issued 29/10/2015</t>
  </si>
  <si>
    <t xml:space="preserve">Nacco Materials Handling </t>
  </si>
  <si>
    <t>Centennial House, 4/5 Frimley Business Park, Frimley, Camberley, Surrey, GU16 7SG</t>
  </si>
  <si>
    <t>Two story building offices and warehouse, mix of open plan and offices</t>
  </si>
  <si>
    <t>Wienerberger</t>
  </si>
  <si>
    <t>Wienerberger House, Brooks Drive,Cheadle Royal Business Park, Cheadle, Cheshire, SK8 3SA</t>
  </si>
  <si>
    <t>Small two storey office block no substantial internal walls</t>
  </si>
  <si>
    <t>Lindum House, 11 Sewell Road, Lincoln, LN2 5Ry</t>
  </si>
  <si>
    <t>Large house converted to offices and accommodation</t>
  </si>
  <si>
    <t>Gatwick Airport</t>
  </si>
  <si>
    <t>North Terminal Central Search 1, (offices adjacent to security) North Terminal Central Search 3, Crawley, Surrey, RH6 0NP</t>
  </si>
  <si>
    <t>Was pencilled in for 07/10, customer cancelled.</t>
  </si>
  <si>
    <t>Bank of America Merrill Lynch</t>
  </si>
  <si>
    <t>5 Canada Square, London, E14 5AQ</t>
  </si>
  <si>
    <t>Floors 0 - 6 in a 15 story building</t>
  </si>
  <si>
    <t>G4S Oakdale 1 General Dynamics</t>
  </si>
  <si>
    <t>Oakdale Business Park, Oakdale 1, (Units 3&amp; 4), Blackwood, NP12 4AA</t>
  </si>
  <si>
    <t>G4S Oakdale 2 General Dynamics</t>
  </si>
  <si>
    <t>Oakdale Business Park, Oakdale 2, (Units 1 &amp;2), Blackwood, NP12 4AA</t>
  </si>
  <si>
    <t>Dermal Laboratories</t>
  </si>
  <si>
    <t>Tatmore Place, Gosmore, Hitchin, Hertfordshire, SG4 7QR</t>
  </si>
  <si>
    <t>Offices on two floors within woodland with no other buildings</t>
  </si>
  <si>
    <t>2nd Floor, Jubilee House, North Terminal, Crawley, Surrey, RH6 0NP</t>
  </si>
  <si>
    <t>2nd floor only of Jubilee House; Was pencilled in for 07/10, customer cancelled.</t>
  </si>
  <si>
    <t>Ashdown House, Crawley, Surrrey, RH06 0NP</t>
  </si>
  <si>
    <t>11/09/2015
&amp; 19/08/2015</t>
  </si>
  <si>
    <t>Was pencilled in for 07/10, customer cancelled.
18/11/2015 - Re-instruction to progress with Boostbox Design for ID Centre within Ashdown house only 
Discussing suitable dates with customer for survey - 03/12/2015</t>
  </si>
  <si>
    <t>Macdonald Humfrey</t>
  </si>
  <si>
    <t>Unit 105 Stone Bridge Cross Business Park,Pointon Way, Hampton Lovett, Droitwich Spa, WR9 0LW</t>
  </si>
  <si>
    <t>Manuffacturing plant with two storey office, Building is metal clad</t>
  </si>
  <si>
    <t>Lissan Coal Ltd</t>
  </si>
  <si>
    <t>16 Churchtwon Road, Cookstown, Northern Ireland,  BT80 9XD</t>
  </si>
  <si>
    <t xml:space="preserve">Existing building and a new building close to completion </t>
  </si>
  <si>
    <t>Eddie Stobart</t>
  </si>
  <si>
    <t>Knutsford Road, Chelford, Macclesfield, SK11 9AS</t>
  </si>
  <si>
    <t>Newquay Police Station, Tolcarne Road, Newquay, Devon, TR7 1DD</t>
  </si>
  <si>
    <t>The Huntercombe Hospital , Holybourne Avenue,Roehampton, London, SW15 4JD</t>
  </si>
  <si>
    <t>Brent Cross Shopping Centre, London, NW4 3FL</t>
  </si>
  <si>
    <t>6 floors including basement with problem areas</t>
  </si>
  <si>
    <t>Office Team, Cambridge</t>
  </si>
  <si>
    <t>Unit 2000 Cambridge Research Park , Cambridge, Cambridgeshire, CB25 9PD</t>
  </si>
  <si>
    <t>Lotus Cars</t>
  </si>
  <si>
    <t>Hethel, Norwich, Norfolk, NR14 8EZ</t>
  </si>
  <si>
    <t>Freuds</t>
  </si>
  <si>
    <t>1 Stephen Street, London, W1T 1AL</t>
  </si>
  <si>
    <t xml:space="preserve">Siroda done original design, looking at deploying additional units </t>
  </si>
  <si>
    <t>Zimmer Ltd</t>
  </si>
  <si>
    <t>Unit 8/9 Lancaster Place, South Marston Industrial Estate, Swindon, Wiltshire, SN3 4FP</t>
  </si>
  <si>
    <t>Cubic Transport</t>
  </si>
  <si>
    <t>Unit 1, Meadowbrook Industrial Centre, Crawley, West Susex, RH10 9SA</t>
  </si>
  <si>
    <t>Medical Reearch Council</t>
  </si>
  <si>
    <t>Francis Crick Avenue, Cambridge Biomedical Campus, Cambridge, CB2 0QH</t>
  </si>
  <si>
    <t>Modern steel and glass 2 storey building made up of offices and laboratories.
Query with engineer, will be issued 23/10
Amendments required following call, report to be issued 29/10/2015</t>
  </si>
  <si>
    <t>Network Rail, Gravesend</t>
  </si>
  <si>
    <t>Singlewell IMD, Ground and First, Henhurst Road, Cobham, Gravesend, Kent, DA12 3AN</t>
  </si>
  <si>
    <t>Ground and first floors only</t>
  </si>
  <si>
    <t>Mercedes-Benz</t>
  </si>
  <si>
    <t>Tongwell, Milton Keynes, MK15 8BA</t>
  </si>
  <si>
    <t>Been told to put on hold - 21/10/2015</t>
  </si>
  <si>
    <t>Bridge House, Hesslewood Country Office Park, Ferriby Road, Hessle, Humberside, HU13 0PB</t>
  </si>
  <si>
    <t>27/10 &amp; 10/11/2015</t>
  </si>
  <si>
    <t>Re-survey required due to problem with kit.</t>
  </si>
  <si>
    <t>Durham Constabulary Police Head Quarters</t>
  </si>
  <si>
    <t>Aykley Heads, Durham, DT1 5TT</t>
  </si>
  <si>
    <t>26/10 &amp; 10/11/2015</t>
  </si>
  <si>
    <t xml:space="preserve">Ground, 1st and 2nd floors requiring coverage.
Problem with kit during survey meaning prop tests not able to be completed, Chris advised Martin, revisit required to complete. </t>
  </si>
  <si>
    <t xml:space="preserve">Basement only of a 7 floor office block </t>
  </si>
  <si>
    <t>Virgin Atlantic</t>
  </si>
  <si>
    <t>The Office, Manor Royal Industrial Estate Crawley, West Sussex RH10 9NU</t>
  </si>
  <si>
    <t>Manor Royal</t>
  </si>
  <si>
    <t>Aeronautics House, Manor Royal Industrial Estate Crawley, West Sussex RH10 9NU</t>
  </si>
  <si>
    <t>Arrow House</t>
  </si>
  <si>
    <t>Meggitt Plc</t>
  </si>
  <si>
    <t>46 Holton Road, Holton Health,  Poole. Dorset. BH16 6LT.</t>
  </si>
  <si>
    <t>Rackspace Ltd, Crawley</t>
  </si>
  <si>
    <t>Principal Park, Manor Royal, Crawley. West Sussex. RH10 9QJ</t>
  </si>
  <si>
    <t>Boparan Holdings (2SFG) Portlethen</t>
  </si>
  <si>
    <t>Cookston Road, Portlethen, Aberdeen, AB12 4QB</t>
  </si>
  <si>
    <t>10 areas within site to survey including the slaughter house, survey over 2 days.
Original date of 03/11 &amp; 04/11 for survey postponed due to fog (no flights) - survey booked in for 12/11/2015</t>
  </si>
  <si>
    <t>Univeristy of Cambridge</t>
  </si>
  <si>
    <t>Greenwich House, Madingley Rise, Madingley Road, Cambridge, CB3 0TX</t>
  </si>
  <si>
    <t>Greenwich House</t>
  </si>
  <si>
    <t>Yodel, Selby</t>
  </si>
  <si>
    <t>Access 63, East Common Lane, Selby, North Yorkshire, YO8 8GA</t>
  </si>
  <si>
    <t>Site very large, may require 2 days for survey, once floor plans received will be able to advise. (CC confirmed around 8,000 sq meters
Issued following review.</t>
  </si>
  <si>
    <t>04/11/2015 - due to the size O2 have moved this to a recommendation survey</t>
  </si>
  <si>
    <t>ISS Facilities, 5 North Colonnade, London</t>
  </si>
  <si>
    <t>10 floors (8 floors and 2 mez) - 04/11/2015 - recommendation survey</t>
  </si>
  <si>
    <t>ISS Facilities, 10 South Colonnade, London</t>
  </si>
  <si>
    <t>13 floors (10 floors and 3 mez) - 04/11/2015 - recommendation survey</t>
  </si>
  <si>
    <t>ISS Facilities, Northolt</t>
  </si>
  <si>
    <t>ISS Facilities Northolt Data Centre, Rowdell Road, Northolt, London UB5 6AG</t>
  </si>
  <si>
    <t>ISS Facilities, Slough</t>
  </si>
  <si>
    <t>Went to site, contact on leave, very large, O2 now say recommendation (09/11)</t>
  </si>
  <si>
    <t>ISS Facilities, One Churchill Place</t>
  </si>
  <si>
    <t>ISS Facilities, One Churchill Place, London E14 5HP</t>
  </si>
  <si>
    <t>Network Rail, Leeman Road, York</t>
  </si>
  <si>
    <t>York ICC, Ground Floor, York ICC Contol Office, Leeman Road, York, North Yorkshire, YO26 4ZD</t>
  </si>
  <si>
    <t>Ground floor only</t>
  </si>
  <si>
    <t>RFIB Group</t>
  </si>
  <si>
    <t>20 Gracechurch Street, London, EC3V 0AF</t>
  </si>
  <si>
    <t>Dyson Estate Office</t>
  </si>
  <si>
    <t>Estate Office, Dodington Park Estate, Chipping Sodbury, BS37 6SF</t>
  </si>
  <si>
    <t xml:space="preserve">Large private estate w ith house, offices and extensive grounds. </t>
  </si>
  <si>
    <t>Van Elle ltd</t>
  </si>
  <si>
    <t>Kirby Lane, Pinxton, Nottingham, NG16 6JA</t>
  </si>
  <si>
    <t>Predominntly single storey building spaced out over a 1/4 mile
V2 issued following the call.</t>
  </si>
  <si>
    <t>Castacrete</t>
  </si>
  <si>
    <t>Alexandra Stone Co, Desford lane, Kirby Muxloe, Leicester, LE9 2BR</t>
  </si>
  <si>
    <t>One main warehouse, set over one floor including retail area</t>
  </si>
  <si>
    <t>Syncreon</t>
  </si>
  <si>
    <t>Jaguar Land Rover, Engine Manufacturing Centre, Innovation Drive, Wolverhampton, WV9 5GA</t>
  </si>
  <si>
    <t>Came in as urgent , just one floor</t>
  </si>
  <si>
    <t>Herman Miller</t>
  </si>
  <si>
    <t>1 Portal Road, Bowerhill, Melksham, Sn12 6GN</t>
  </si>
  <si>
    <t>170,000 square foot warehouse and distrubition center including offices</t>
  </si>
  <si>
    <t>Francis Flower</t>
  </si>
  <si>
    <t>Percival Lane, Runcorn, Cheshire, WA7 4UY</t>
  </si>
  <si>
    <t>Large warehouse</t>
  </si>
  <si>
    <t>The Department for Business Innovation &amp; Skills</t>
  </si>
  <si>
    <t>Saint Gobain Glass</t>
  </si>
  <si>
    <t>Weeland Road, Eggborough, Goole, Humberside, DN14 0FD</t>
  </si>
  <si>
    <t>Very large glass warehouse</t>
  </si>
  <si>
    <t>Martin McColl</t>
  </si>
  <si>
    <t>McColls House, Ashwells Road, Brentwood, Essex, CM15 9ST</t>
  </si>
  <si>
    <t xml:space="preserve">3 storey building used by approx 200 people, some open plan, some offices </t>
  </si>
  <si>
    <t>Volac</t>
  </si>
  <si>
    <t>50 Fishers Lane, Orwell, Royston, Hertfordshire, SG8 5QX</t>
  </si>
  <si>
    <t>Unverisity of Oxford</t>
  </si>
  <si>
    <t>Said Business School, Egrove Park, Kennington Road, Kennington, Oxford, OX1 5NY</t>
  </si>
  <si>
    <t>1960's building with thick walls, also grade 2 listed</t>
  </si>
  <si>
    <t>Newleyweds Foods</t>
  </si>
  <si>
    <t>Manton Road, Corby, Northamptonshire, NN17 4JL</t>
  </si>
  <si>
    <t>Large warehouse with offices</t>
  </si>
  <si>
    <t>Genesis Housing</t>
  </si>
  <si>
    <t>The Malthouse flats, elseys Yard, Bury St Edmunds, Suffolk, IP33 3AA</t>
  </si>
  <si>
    <t>Problem with propergation testing, Chris to discuss with Martin to determine whether re-visit required.
Design issued without prop testing - 08/12/2015</t>
  </si>
  <si>
    <t>Cavendish Lodge, Turret Lane, Ipswich, Suffolk, IP4 1DL</t>
  </si>
  <si>
    <t>Network Rail Wolverhampton</t>
  </si>
  <si>
    <t>St Davids Court, Union Street, Wolverhampton, WV1 3JE</t>
  </si>
  <si>
    <t>Lambeth Phoenix House</t>
  </si>
  <si>
    <t>10 Wandsworth Road, London, SW18 2LL</t>
  </si>
  <si>
    <t>Survey requirement is 2nd, 3rd, 6th and 7th floors only</t>
  </si>
  <si>
    <t>Shepherd and Wedderburn</t>
  </si>
  <si>
    <t>Condor House, 10 St. Paul's Courtyard, London, EC4 8AL</t>
  </si>
  <si>
    <t>Habinteg</t>
  </si>
  <si>
    <t>20/21 Red Lion Court, London, EC4A 3EB</t>
  </si>
  <si>
    <t>Whitworths, Irthlingborough</t>
  </si>
  <si>
    <t>Orchard House, Wellingborough Rd, Irthlingborough, Wellingborough, Northamptonshire, NN9 5DB</t>
  </si>
  <si>
    <t>Denso Manufacturing Ltd, Telford</t>
  </si>
  <si>
    <t xml:space="preserve">Denso Manufacturing UK Ltd, Queensway Campus, TELFORD, Shropshire, TF1 7FS
</t>
  </si>
  <si>
    <t>ABF Allied Bakeries</t>
  </si>
  <si>
    <t>Argall Avenue, Leyton, London, E10 7AB</t>
  </si>
  <si>
    <t>Manufacturing site, industrial style unit, 2 floors</t>
  </si>
  <si>
    <t>Request for exsisting coverage trials to be completed again, by customer.</t>
  </si>
  <si>
    <t>Waitrose</t>
  </si>
  <si>
    <t>1 New Union Square, London, SW8 5DN</t>
  </si>
  <si>
    <t>Botley Road, Oxford, OX2 0HH</t>
  </si>
  <si>
    <t>Coveris Flexibles UK</t>
  </si>
  <si>
    <t>Holland Place, Wardentree Park, Pinchbeck, Spalding, PE11 3ZN</t>
  </si>
  <si>
    <t>Five units on site, need to convert to open config, need a proper design</t>
  </si>
  <si>
    <t>IT Centre, Innovation Way, York Science Park, Heslington, York, YO10 5NP</t>
  </si>
  <si>
    <t>Stretton Green Distribution Park, Langford Way, Appleton, Warrington, WA4 4TQ</t>
  </si>
  <si>
    <t>Mainly open plan single storey with some offices around permeter of building</t>
  </si>
  <si>
    <t>Sterling Press</t>
  </si>
  <si>
    <t>Sterling House, Kettering, NN15 6XU</t>
  </si>
  <si>
    <t>Troubleshooting survey, already 6 boosboxes on site</t>
  </si>
  <si>
    <t>Sepura</t>
  </si>
  <si>
    <t>9000 Cambridge Research Park, Beach Drive, Waterbeach, Cambridge, CB25 9TL</t>
  </si>
  <si>
    <t>Initial report done with metrocells, need boostboxes while waitng on other</t>
  </si>
  <si>
    <t>Mulberry House, Parkland Square, 750 Capability Green, Luton, LU1 3LU</t>
  </si>
  <si>
    <t>This is for the first floor only</t>
  </si>
  <si>
    <t>Sumitomo Mitsui Banking</t>
  </si>
  <si>
    <t>30 Gresham Street, London, EC2V 7QN</t>
  </si>
  <si>
    <t>One floor only</t>
  </si>
  <si>
    <t>Crown Plaza (Eurovia)</t>
  </si>
  <si>
    <t>Heythrop Park, Enstone, Oxfordshire, OX7 5UF</t>
  </si>
  <si>
    <t xml:space="preserve">Using the confernce room, ball room and side rooms from theatre to ball room </t>
  </si>
  <si>
    <t>KLM Engineering</t>
  </si>
  <si>
    <t>Earith Business Park, Meadow Drove, Earith, Cambridgeshire, PE28 3QF</t>
  </si>
  <si>
    <t>Have units, have dead spots near entrance &amp; offices, bround and 1st floor</t>
  </si>
  <si>
    <t>Broadbury Road, Knowle West, Bristol, BS4 1JT</t>
  </si>
  <si>
    <t>The Football Association</t>
  </si>
  <si>
    <t>30 Gloucester Place, London, W1U 8PL</t>
  </si>
  <si>
    <t>Three floors, basement though is the main concern</t>
  </si>
  <si>
    <t>Rackspace Ltd, Hayes</t>
  </si>
  <si>
    <t>Unit 5, Millington Road, Hayes, Middlesex, UB3 4AZ</t>
  </si>
  <si>
    <t xml:space="preserve">FESA UK </t>
  </si>
  <si>
    <t>Clay Lake, Spalding, Lincolnshsire, PE12 6BL</t>
  </si>
  <si>
    <t>University of Ulster</t>
  </si>
  <si>
    <t>195 Mountsandel Road, Colerain, Antrim, BT52 1TA</t>
  </si>
  <si>
    <t>Suffolk County Council</t>
  </si>
  <si>
    <t>Riverside, 4 Canning Road, Lowestoft, Suffolk, NR33 0EQ</t>
  </si>
  <si>
    <t>Hill International</t>
  </si>
  <si>
    <t>Vistorm House, 3200 Daresbury Park, Daresbury, Warrington, Cheshire, WA4 4BU</t>
  </si>
  <si>
    <t>Runway East, London</t>
  </si>
  <si>
    <t>Runway East, lower ground floor, 10 Finsbury Square, LONDON, EC2A 1AF</t>
  </si>
  <si>
    <t>High profile site - request from Senior O2 management, Lower GF only</t>
  </si>
  <si>
    <t>Belfast Health &amp; Social Care</t>
  </si>
  <si>
    <t>Belfast City Hospital 51 Lisburn Road Belfast BT9 7AB</t>
  </si>
  <si>
    <t>Urgent Boostbox Survey Required, Basement and Sub Basement floors.</t>
  </si>
  <si>
    <t>Ladbrokes, Strand</t>
  </si>
  <si>
    <t>352 Strand, London, WC2R OHS</t>
  </si>
  <si>
    <t>Basement only</t>
  </si>
  <si>
    <t>Hertfordshire Constabulary, Welwyn Garden City</t>
  </si>
  <si>
    <t>Stanborough Road, Welwyn Garden City Herts AL8 6XF</t>
  </si>
  <si>
    <t>GF and central offices
09/02 at customer request.</t>
  </si>
  <si>
    <t>Worcestershire County Council</t>
  </si>
  <si>
    <t>Spetchley Road, Worcester, Worcestershire, WR5 2NP</t>
  </si>
  <si>
    <t>Macfarlane Group</t>
  </si>
  <si>
    <t>Quartermaster Road, West Wilts Trading Estate, Westbury, Wiltshire, BA13 4JT</t>
  </si>
  <si>
    <t>Ground and first floor offices with manufacturing at the back</t>
  </si>
  <si>
    <t>Vinci PLC, Battersea Place, London</t>
  </si>
  <si>
    <t>Battersea Place, 45 Worfield Street, London, SW11 4RA</t>
  </si>
  <si>
    <t>D. Sidoli, Welshpool</t>
  </si>
  <si>
    <t>Henfaes Lane, Welshpool, , Shrewsbury, Shropshire, SY21 7BE</t>
  </si>
  <si>
    <t>Halton Housing Trust, Runcorn</t>
  </si>
  <si>
    <t>Daresbury Point , Greenwood Drive , Mano Park, Runcorn, Cheshire, WA7 1UG</t>
  </si>
  <si>
    <t>Kettle Produce, Balmalcolm</t>
  </si>
  <si>
    <t>Balmalcolm Farm, Balmalcolm, Cupar, Fife, KY15 7TJ</t>
  </si>
  <si>
    <t>Class Technology Solutions</t>
  </si>
  <si>
    <t>42b Carffax, Horsham, West Sussex, RH12 1EQ</t>
  </si>
  <si>
    <t>Action for Children</t>
  </si>
  <si>
    <t>3 The Boulevard, Ascot Road, Watford, Hertfordshire, WD18 8AG</t>
  </si>
  <si>
    <t>Alexander Proudfoot Europe</t>
  </si>
  <si>
    <t>10 Fleet Place, London, EC4M 7RB</t>
  </si>
  <si>
    <t>Cygnet Group</t>
  </si>
  <si>
    <t>Kimpton Drive, Off Wincham Lane, Northwich, Cheshire, CW9 6GG</t>
  </si>
  <si>
    <t>Briggs and Forrester</t>
  </si>
  <si>
    <t>One Blackfriars Road, Basement level three, London, SE1 9UY</t>
  </si>
  <si>
    <t>RNIB</t>
  </si>
  <si>
    <t>Jone Court, Womanby Street, Cardiff, CF10 1BR</t>
  </si>
  <si>
    <t>25/02 &amp; 04/03/2016</t>
  </si>
  <si>
    <t>Re-visit required due to problem with propagation testing 03/03.
Re-visit completed, report being updated, due for issue by end 11/03.</t>
  </si>
  <si>
    <t>CBS Butler</t>
  </si>
  <si>
    <t>Kings Mill, Kings Mill Lane, South Nutfield, Redhill, Surrey, RH1 5NB</t>
  </si>
  <si>
    <t>University of Cambridge</t>
  </si>
  <si>
    <t>West Cambridge Data Centre, Cambridge, CB3 0QX</t>
  </si>
  <si>
    <t>Saffery Champness</t>
  </si>
  <si>
    <t>Fifth floor, 71 Queen Victoria Street, London, EC4V 4BE</t>
  </si>
  <si>
    <t>Catch 22 Charity</t>
  </si>
  <si>
    <t>Rectory Lodge, High Street, Brasted, Kent, TN16 1JF</t>
  </si>
  <si>
    <t>Wimbledon (Temp)</t>
  </si>
  <si>
    <t>Church Road, Wimbledon, London, SW19</t>
  </si>
  <si>
    <t>Magna Park 3, Crossley Drive, Milton Keynes, MK17 8EW</t>
  </si>
  <si>
    <t>Warehouse which is about 630K square foot in size
Delay with report submission due to revisit at 79083 - Produban/Santander</t>
  </si>
  <si>
    <t>Nandos</t>
  </si>
  <si>
    <t>St Marys House, 42 Vicarage Crescent, London, SW11 3LD</t>
  </si>
  <si>
    <t>Kurt Salmon</t>
  </si>
  <si>
    <t>2nd Floor, 10 Fleet Place, London, EC4M 7RB</t>
  </si>
  <si>
    <t>Delay with report completion - issued following technical review.</t>
  </si>
  <si>
    <t>Head First</t>
  </si>
  <si>
    <t>Grove Mills, Cranbrook Road, Hawkhurst, Kent, TN18 4AS</t>
  </si>
  <si>
    <t>Enterprise Way, Pinchbeck, Spalding, Cambridgeshire,  PE11 3YR</t>
  </si>
  <si>
    <t>Cromwell Road, Wisbech, Cambridgeshire, PE14 0SN</t>
  </si>
  <si>
    <t>Nottingham County Council</t>
  </si>
  <si>
    <t>St Ann's Valley Centre, 2 Livingston Road, St Anns, Nottinghamshire, NG3 3GG</t>
  </si>
  <si>
    <t>Cleveland Fire Service</t>
  </si>
  <si>
    <t>Cleveland Fire Brigade, Queens Meadow Complex, Stockton Road, Hartlepool, Durham, TS25 5TB</t>
  </si>
  <si>
    <t>Cambridge Assessment</t>
  </si>
  <si>
    <t>5 Papworth Business Park, Stirling Way, Papworth Everard, Cambridgeshire, CB23 3GY</t>
  </si>
  <si>
    <t>North Midland Construction</t>
  </si>
  <si>
    <t>Galloper Windfarm Onshore Windfarm, Sizewell Gap, Leiston, Suffolk, IP16 4UD</t>
  </si>
  <si>
    <t>Two offices next to each other which are steel containters in effect</t>
  </si>
  <si>
    <t>Produban Santander</t>
  </si>
  <si>
    <t>B0607, Santander Milton Keynes MP, 29 Intu Milton Keynes (Previously known as Midsummer Place, Milton Keynes, MK9 3GB</t>
  </si>
  <si>
    <t>Reynolds Porter Chamberlain</t>
  </si>
  <si>
    <t>Tower Bridge House, St Katharines Way, London, E1W 1AA</t>
  </si>
  <si>
    <t>Might be too large for boostbox</t>
  </si>
  <si>
    <t>Greenwich &amp; Bexley Community Hospice</t>
  </si>
  <si>
    <t>185 Bostall Hill, Abbey Wood, London, SE2 0GB</t>
  </si>
  <si>
    <t>Urgent survey - CEO escalation</t>
  </si>
  <si>
    <t>Plowman Craven Harpenden</t>
  </si>
  <si>
    <t>Unit B 141 Lea River House Lea Industrial Estate, Lower Luton Road, HARPENDEN, Hertfordshire AL5 5EQ</t>
  </si>
  <si>
    <t>Syncreon Technologies, Haydock</t>
  </si>
  <si>
    <t>Haydock Boston Park, Unit B/C, Penny lane, Haydock, Cheshire, WA11 9SQ</t>
  </si>
  <si>
    <t>Syncreon tTechnologues, Minworth</t>
  </si>
  <si>
    <t>Syncreon Automotive (UK) Ltd, , , Minworth, West Midlands, B76 9RP</t>
  </si>
  <si>
    <t>Urgent survey - customer cancelled 22/03/2016 as site closed on Tuesdays</t>
  </si>
  <si>
    <t>PSI Global</t>
  </si>
  <si>
    <t>Glenarm Road, Wynyard Park, Stockton on Tees, Durham, TS22 5FE</t>
  </si>
  <si>
    <t>West Goods Yard, Hoole Road, Chester, Cheshire, CH2 3DJ</t>
  </si>
  <si>
    <t>Produban Santander, Horsham</t>
  </si>
  <si>
    <t>1 South Street, Horsham,  West Sussex, RH12 1EL</t>
  </si>
  <si>
    <t>Girton College, Huntingdon Road, Cambridge, CB3 0JG</t>
  </si>
  <si>
    <t>Survey of Girton College
Following review.</t>
  </si>
  <si>
    <t>Ashby Road, Shepshed, Loughborough, Leics, LE12 9EQ</t>
  </si>
  <si>
    <t>24/03 &amp; 04/04/16</t>
  </si>
  <si>
    <t>Quote issued to request additional resource due to site size</t>
  </si>
  <si>
    <t>Produban Santander, Brock Street</t>
  </si>
  <si>
    <t>10 Brock Street, London, NW1 3FG</t>
  </si>
  <si>
    <t>The Guinness Partnership</t>
  </si>
  <si>
    <t>Bower House, 1 Stable Street, Hollinwood, Oldham, Lancs, OL9 7LH</t>
  </si>
  <si>
    <t>Network Rail, Waterloo Station</t>
  </si>
  <si>
    <t>Waterloo General Office, Waterloo Station, London, SE1 8SW</t>
  </si>
  <si>
    <t xml:space="preserve">2nd floor, suite 2 area only </t>
  </si>
  <si>
    <t>Lush Ltd, Poole</t>
  </si>
  <si>
    <t>19 Strand Street, Poole, Dorset, BH15 1SB</t>
  </si>
  <si>
    <t>Bank of America, Chester</t>
  </si>
  <si>
    <t>CHESTER BUSINESS PARK, CHESTER, CH4 9QQ</t>
  </si>
  <si>
    <t>12/13/04/2016</t>
  </si>
  <si>
    <t>Network Rail, Carstairs Depot</t>
  </si>
  <si>
    <t>Carstairs Depot, Station Road,  Carstairs, Lanarkshire, ML11 8SB</t>
  </si>
  <si>
    <t>Freeman Court, Burgess Springs, Chelmsford, Essex, CM1 1LA</t>
  </si>
  <si>
    <t>Small offices on 2 separate floors</t>
  </si>
  <si>
    <t>Department of Material Sciences</t>
  </si>
  <si>
    <t>University of Cambridge, 27 Charles Babbage Road, Cambridge, CB3 0FS</t>
  </si>
  <si>
    <t>Jefferies International</t>
  </si>
  <si>
    <t>Vintners Place, 68 Upper Thames Street, London, EC4V 3BJ</t>
  </si>
  <si>
    <t>High Priority - tried to survey on 8th and 11th April</t>
  </si>
  <si>
    <t xml:space="preserve">Farmcare </t>
  </si>
  <si>
    <t>Carnoustie Packhouse Facility, Clayholes Farm, Carnoustie, Angus, DD7 6LA</t>
  </si>
  <si>
    <t>Brrake Bros/Yearsley Group</t>
  </si>
  <si>
    <t>Belle Eau Park, Bilsthorpe, Newark, Nottinghamshire, NG22 9TX</t>
  </si>
  <si>
    <t>Hilton Foods</t>
  </si>
  <si>
    <t>2/12 The Interchange, Latham Road, Huntingdon, Cambridge, PE29 6YE</t>
  </si>
  <si>
    <t>4 factory units placed within a 6 acre plot. Office and factory areas
Issued following review.</t>
  </si>
  <si>
    <t>(AB Comms) Zen Internet</t>
  </si>
  <si>
    <t>Sandbrook Park, Sandbrook Way, Rochdale, Lancashire, OL11 1RY</t>
  </si>
  <si>
    <t>3 floors with wings and  with atrium in centre
Issued formally  following review.</t>
  </si>
  <si>
    <t>Netwiork Rail, London Bridge Station, London</t>
  </si>
  <si>
    <t>Room TER3, London Bridge Station, Sub Surface Level, St Thomas Street, London, London, SE1 3QX</t>
  </si>
  <si>
    <t>Primark Distribution Centre, Kettering Road, Islip, Kettering, Northamptonshire, NN14 3JW</t>
  </si>
  <si>
    <t xml:space="preserve">Large warehouse but not many areas requiring coverage </t>
  </si>
  <si>
    <t>Cancelled as are very small, no need for Boostbox Design Survey: 09/05, confirmed with Emma.</t>
  </si>
  <si>
    <t>Ealing Borough Council</t>
  </si>
  <si>
    <t>Perceval House, 14/16 Uxbridge Road, Ealing, London, W5 2HL</t>
  </si>
  <si>
    <t>High Priority</t>
  </si>
  <si>
    <t>Penningtons Manches LLP</t>
  </si>
  <si>
    <t>125 Wood Street, London, EC2V 7AW</t>
  </si>
  <si>
    <t>EJ Taylor &amp; Sons Ltd</t>
  </si>
  <si>
    <t>Mill Works, Burnham Road, Hazeleigh, Chelmsford, Essex, CM3 6QT</t>
  </si>
  <si>
    <t>5 buildings in close proximity, largest is 2140sq ft + warehouse - 2761 sq ft</t>
  </si>
  <si>
    <t>Domnus Tiles, 50 Great Sutton Street</t>
  </si>
  <si>
    <t>50 Great Sutton Street, London, EC1V 0DF</t>
  </si>
  <si>
    <t>Domnus Tiles, 23-25 Eastcastle Street</t>
  </si>
  <si>
    <t>23-25 Eastcastle Street, London, W1W 8DF</t>
  </si>
  <si>
    <t>Copyright Licensing Agency (CLA), London</t>
  </si>
  <si>
    <t>Barnards Inn, 86 Fetter Lane, London, EC4A 1EN</t>
  </si>
  <si>
    <t>Red Bull Technology, Milton Keynes</t>
  </si>
  <si>
    <t>Building 1, Bradbourne Drive, Tilbrook, Milton Keynes, Buckinghamshire, MK7 8BJ</t>
  </si>
  <si>
    <t>Harris Pye UK Limited, Llandow</t>
  </si>
  <si>
    <t>Llandow Industrial Estate, Bona Road,  Llandow, Gwent, CF71 7PB</t>
  </si>
  <si>
    <t>Four Seasons Health Care, Elizabeth Flemming Care Home</t>
  </si>
  <si>
    <t>Elizabeth Flemming Care Home, Market Street,  Hetton-Le-Hole, Tyne and Wear, DH5 9DY</t>
  </si>
  <si>
    <t>Need to look at cabling routes and installation while on survey</t>
  </si>
  <si>
    <t>Network Rail, Weston-Super-Mare</t>
  </si>
  <si>
    <t>Unit 1-2 Red Lodge Business Park, Ground Floor, Unit 2 Workshop, Warleys Lane , Weston Super Mare, Somerset, BS24 7TN</t>
  </si>
  <si>
    <t>Four Seasons Health Care, Cedar House Care Home</t>
  </si>
  <si>
    <t>The Huntercombe Group, Cedar House, Dover Road, Barham, Kent, CT4 6PW</t>
  </si>
  <si>
    <t>Four Seasons Health Care, Blackheath</t>
  </si>
  <si>
    <t>Blackheath Brain Injury Rehabilitation Service  ,  80-82 Blackheath Hill , London, SE10 8AD</t>
  </si>
  <si>
    <t>Four Seasons Health Care, Brandon Lodge</t>
  </si>
  <si>
    <t>Brandon Lodge, Commercial Street, , Brandon, Durham, DH7 8PH</t>
  </si>
  <si>
    <t>No longer required - site confirmed coverage is fine.</t>
  </si>
  <si>
    <t>Babcock, Norton</t>
  </si>
  <si>
    <t>Unit 1 Prime House, Woodbury Lane, , Norton, Worcestershire, WR5 2PT</t>
  </si>
  <si>
    <t>Jubilee House, Doncastle Road, Southern Industrial Estate, Bracknell, Berkshire, RG12 8YA</t>
  </si>
  <si>
    <t>CLC Group</t>
  </si>
  <si>
    <t>Unit 2, Northbrook Industrial Estate, Vincent Avenue, Southampton, Hampshire, SO16 6PB</t>
  </si>
  <si>
    <t>08/08/0216</t>
  </si>
  <si>
    <t>University of Cambridge (Physics of Medicine)</t>
  </si>
  <si>
    <t>Physics of Medicine, JJ Thompson Avenue, Cambridge, CB3 0HE</t>
  </si>
  <si>
    <t>Babcock HM Devonport</t>
  </si>
  <si>
    <t>Combined Weapons and Electrical Workshop SO56/57, PC1408, Granby Yard, HM Naval Base Devonport, Plymouth, PL1 4RE</t>
  </si>
  <si>
    <t>Derby Mercia House, Chequers Road, West Meadows Industrial Estate, Derby, Derbyshire, DE21 6EN</t>
  </si>
  <si>
    <t>University of Cambridge, Maxwell house</t>
  </si>
  <si>
    <t>The University of Cambridge Maxwell Centre JJ Thomson Avenue, Cambridge, CB3 0HE</t>
  </si>
  <si>
    <t>Combined with 79924</t>
  </si>
  <si>
    <t>Oxford Instruments, Tubney Woods</t>
  </si>
  <si>
    <t>Oxford Instruments, Tubney Woods, Abingdon, Oxon, OX13 5QX</t>
  </si>
  <si>
    <t>Canterbury Christ Church University</t>
  </si>
  <si>
    <t>Augustine House, Rhodaus Town, Canterbury, Kent, CT1 2YA</t>
  </si>
  <si>
    <t>Large 3 storey stell and glass framed faraday cage housing offices</t>
  </si>
  <si>
    <t>Four Seasons Healthcare</t>
  </si>
  <si>
    <t>The Coach House, Oaken Drive, Codsall, Staffordshire, WV8 2EE</t>
  </si>
  <si>
    <t>United Bristol Healthcare</t>
  </si>
  <si>
    <t>Bristol Royal Infirmary, Upper Maudlin Street, Bristol, Avon, BS2 8HW</t>
  </si>
  <si>
    <t>A&amp;E only
Issued following review and amendments.</t>
  </si>
  <si>
    <t>King Street, Leeds, West Yorkshire, LS1 1HT</t>
  </si>
  <si>
    <t xml:space="preserve">Basement and ground floors. </t>
  </si>
  <si>
    <t>107 Station Street, Burton on Trent, Staffordshire, DE14 1BZ</t>
  </si>
  <si>
    <t>Grade 2 listed building, a former brewery now converted office space</t>
  </si>
  <si>
    <t>Miller Homes Ltd</t>
  </si>
  <si>
    <t>Old Dalmore Terrace, Auchendinny, Nr Penicuik, Auchendinny, EH26 0ND</t>
  </si>
  <si>
    <t>Delay with flights for original survey, survey rescheduled and completed 27/06.</t>
  </si>
  <si>
    <t>Royal Mail Event</t>
  </si>
  <si>
    <t>Langshott Manor Hotel, Horley, Surrey, RH6 8PB</t>
  </si>
  <si>
    <t>OOH Survey due to access.</t>
  </si>
  <si>
    <t>Merlin Entertainments (Chief Exec)</t>
  </si>
  <si>
    <t>Higher Farm House, Bagber, Sturminster Newton, Dorset, DT10 2HB</t>
  </si>
  <si>
    <t>Been asked to book in for 1st July at 0830</t>
  </si>
  <si>
    <t>Spectre House, 7 Leake Street, London, SE1 7NN</t>
  </si>
  <si>
    <t>Large underground office</t>
  </si>
  <si>
    <t>35/37 Midland Road, Bedford, MK40 1PW</t>
  </si>
  <si>
    <t>Two floors but coverage only required on first floor only</t>
  </si>
  <si>
    <t>Department of Business Innovation and Skills</t>
  </si>
  <si>
    <t>Daresbury laboratory, SciTech Daresbury, Keckwick Lane, Daresbury, Warrington, Cheshire, WA4 4AD</t>
  </si>
  <si>
    <t>Helplink</t>
  </si>
  <si>
    <t>3310 Century Way, Thorpe Park, Leeds, South Yorkshire, LS15 8ZB</t>
  </si>
  <si>
    <t>Rehabilition Services</t>
  </si>
  <si>
    <t>Steeper Holdings Ltd, Mayflower House, 14 Pontefract Road, Leeds, LS10 1TB</t>
  </si>
  <si>
    <t>Four Seasons Torquay</t>
  </si>
  <si>
    <t>Huntercombe Hospital, Watcombe Hall, Watcombe Beach Road, Torquay, Devon, TQ1 4SH</t>
  </si>
  <si>
    <t>Gartner UK Ltd</t>
  </si>
  <si>
    <t>Lovett House, causeway Corporate Centre, Lovett House, Staines, Middlesex, TW18 3AZ</t>
  </si>
  <si>
    <t>2SFG Boporan</t>
  </si>
  <si>
    <t>AMS Group</t>
  </si>
  <si>
    <t>20/21 Padgets Lane, Redditch, Worcestershire, B98 0RA</t>
  </si>
  <si>
    <t>Warehouse style building, with a mezzanine, 3 buildings on site
On Hold - Taken off hold on 19th July                                                                                                 21/07/2016 - Customer requested survey on 8th August</t>
  </si>
  <si>
    <t>Siemens (Hilton Hotel Event)</t>
  </si>
  <si>
    <t>Hilton Warwick/Stratford upon Avon, A429 Stratford Road, Warwick, CV34 6RE</t>
  </si>
  <si>
    <t>Temp event - 31st July to 7th August
Issued following technical review</t>
  </si>
  <si>
    <t>PWC</t>
  </si>
  <si>
    <t>Cornwall Court, Cornwall Street, Birmingham, B3 2DT</t>
  </si>
  <si>
    <t>Lareg building with multiple occupancy</t>
  </si>
  <si>
    <t>Alpha LSG Ltd</t>
  </si>
  <si>
    <t>Unit 6, Spitfire House, Spitfire Way, Heston, Surrey, TW5 9NJ</t>
  </si>
  <si>
    <t>Norton Rose Partner Conference (Park Plaza)</t>
  </si>
  <si>
    <t>Park Plaza, Westminster Bridge Road, London, SE1 7UT</t>
  </si>
  <si>
    <t>Basement conferencing suite 1 &amp; 2</t>
  </si>
  <si>
    <t>FCC Recyling</t>
  </si>
  <si>
    <t>Greatmoor EFW, Greatmoor Road, Woodham, Aylesbury, Buckinghamshire, HP18 0AF</t>
  </si>
  <si>
    <t>Admin block attached to the large incinerator</t>
  </si>
  <si>
    <t>BIS Science and Technology</t>
  </si>
  <si>
    <t>R100 Building, Rutherford Appleston Laboratory, Harwell, Didcot, Oxon, OX11 0QX</t>
  </si>
  <si>
    <t>Scientific campus site only one building has issues - R100</t>
  </si>
  <si>
    <t>Service Birmingham</t>
  </si>
  <si>
    <t>Oakhill Centre, Oakhill Close, 31 Meadow Road, Harborne, Birmingham, B17 8BB</t>
  </si>
  <si>
    <t>Tremorfa</t>
  </si>
  <si>
    <t>St Mellons Hotel, Castleton, Cardiff, South Glamorgan, CF3 2XR</t>
  </si>
  <si>
    <t>Hotel, just the office areas</t>
  </si>
  <si>
    <t>Four Seasons Ashford</t>
  </si>
  <si>
    <t>Hothfield Manor Centre, Bethersden Road, Hothfield, Ashford, Kent, TN26 1EL</t>
  </si>
  <si>
    <t>Dengie Crops</t>
  </si>
  <si>
    <t>Hall Road, Asheldham, Southminster, Essex, CM0 7JF</t>
  </si>
  <si>
    <t>Mold Business Park, Maes Gwern, Mold, Flintshire, CH7 1XZ</t>
  </si>
  <si>
    <t>Office area and control room only for survey</t>
  </si>
  <si>
    <t>Kings School</t>
  </si>
  <si>
    <t>25 The Precients, Canterbury, Kent, CT1 2ES</t>
  </si>
  <si>
    <t>Survey at customer request and approved by O2
Delay with design issue as waiting for customer to confirm building locations and names as limited internal access provided at time of survey.</t>
  </si>
  <si>
    <t>Vocalink</t>
  </si>
  <si>
    <t>9th Floor, 1 Angel lane, London, EC4R 3AB</t>
  </si>
  <si>
    <t>Located on the 9th floor</t>
  </si>
  <si>
    <t>DHL Stanton</t>
  </si>
  <si>
    <t>Shepherds Grove Industrial Estate East, Stanton, , Bury St Edmunds, Suffolk, IP31 2BG</t>
  </si>
  <si>
    <t>Berkeley Group</t>
  </si>
  <si>
    <t>Sandpit Hall Road, Chobham, Surrey, GU24 8AN</t>
  </si>
  <si>
    <t>Residential property - Used as an extensionof their current estate office</t>
  </si>
  <si>
    <t>Kilbees Farm, Hatchet Lane, Winkfield, Berkshire, SL4 2EG</t>
  </si>
  <si>
    <t>Complered</t>
  </si>
  <si>
    <t xml:space="preserve">Residential property </t>
  </si>
  <si>
    <t>HCA Wellington Hospital</t>
  </si>
  <si>
    <t>North Building, Circus Road, St Johns Wood, London, NW8 6PD</t>
  </si>
  <si>
    <t>7/8 offices within hospital building</t>
  </si>
  <si>
    <t>PWC - Swansea University</t>
  </si>
  <si>
    <t>Institute of Life Science 1, Swansea University, Singelton Park, Swansea, SA2 8PP</t>
  </si>
  <si>
    <t>PWC occupy 1 floor of the building</t>
  </si>
  <si>
    <t>Rydon Group</t>
  </si>
  <si>
    <t>Rydon House, Station Road, Forest Row, East Sussex, RH18 5DW</t>
  </si>
  <si>
    <t>Orkie Farm, Freuchie, KY15 7HY</t>
  </si>
  <si>
    <t>Additional areas to be covered and added to original design</t>
  </si>
  <si>
    <t>John Laing Plc</t>
  </si>
  <si>
    <t>1 Kingsway, London, WC2B 6AN</t>
  </si>
  <si>
    <t>Liverpool Football Club</t>
  </si>
  <si>
    <t>Anfield Stadium, Liverpool, Merseyside, L4 0TH</t>
  </si>
  <si>
    <t>Urgent requirement - temp solution for main stand lounges</t>
  </si>
  <si>
    <t>Produban Santander Banstead</t>
  </si>
  <si>
    <t>79 High Street, Banstead, Surrey, SM7 2NL</t>
  </si>
  <si>
    <t>Macmillan Horizon Centre</t>
  </si>
  <si>
    <t>2 Bristol Gate, Brighton, East Sussex, BN2 5B?</t>
  </si>
  <si>
    <t>Customer asked for W/C 15th August</t>
  </si>
  <si>
    <t>Norman Hay</t>
  </si>
  <si>
    <t>Lyons Park, Sayer Drive, Coventry, Warwickshire, CV5 9PF</t>
  </si>
  <si>
    <t>Unit 6, Burrell Steet, London, SE1 0UN</t>
  </si>
  <si>
    <t>2 storey office comms room on first floor, mainly open plan</t>
  </si>
  <si>
    <t>DHL Express</t>
  </si>
  <si>
    <t>Unit 7, Prologis Business Park, Midpoint Way, Minworth, Sutton Coldfield, B76 9EH</t>
  </si>
  <si>
    <t>Interchange, 81/85 Station Road, Croydon, Surrey, CR0 2AJ</t>
  </si>
  <si>
    <t>Priority as the customer moves in shortly</t>
  </si>
  <si>
    <t>Wates Leeds</t>
  </si>
  <si>
    <t>Darwin House, Savannah Way, Leeds Valley Park West, Leeds, South Yorkshire, LS10 1AB</t>
  </si>
  <si>
    <t>Wates Malvern</t>
  </si>
  <si>
    <t>Site Office, Abbey Road, Malvern, Worcestershire, WR14 3HL</t>
  </si>
  <si>
    <t>Ark Data Centre</t>
  </si>
  <si>
    <t>Sprinkg Park, WestWells Road, Hawthorn, Corsham, Wiltshire, SN13 9GB</t>
  </si>
  <si>
    <t>Wedlake Bell</t>
  </si>
  <si>
    <t>71 Queen Victoria Street, London, EC4V 4AY</t>
  </si>
  <si>
    <t>7th floor only</t>
  </si>
  <si>
    <t>Basin, View, Montrose, Angus, DD10 8DE</t>
  </si>
  <si>
    <t>2 portacablins</t>
  </si>
  <si>
    <t>Approved on call 01/08/2016</t>
  </si>
  <si>
    <t xml:space="preserve">DHL </t>
  </si>
  <si>
    <t>DSC Cambaslang, Dale Avenue, Cambaslang, Glasgow, G72 7DX</t>
  </si>
  <si>
    <t>Warehouse and office area</t>
  </si>
  <si>
    <t>Tradeteam Ltd, Midmill Business Park, Tumulus Way, Kintore, Aberdeenshire, AB51 0TG</t>
  </si>
  <si>
    <t>Intrastructure Services</t>
  </si>
  <si>
    <t>Olympic House, Olympic Park, Longbardn Boulevard, Woolston Grange, Warrington, Cheshire, WA2 0XA</t>
  </si>
  <si>
    <t>KDDI Europe</t>
  </si>
  <si>
    <t>6th Floor, 3 Thomas More Square, London, E1W 1YW</t>
  </si>
  <si>
    <t>6th floor only</t>
  </si>
  <si>
    <t>HIG Services</t>
  </si>
  <si>
    <t>RKH Group, Woodlands, Manton Lane, Manton Industrial Estate, Bedford, MK41 0WR</t>
  </si>
  <si>
    <t>Barts Health NHS Trust</t>
  </si>
  <si>
    <t>The Royal London Hospital, Whitechapel Road, London, E1 1BB</t>
  </si>
  <si>
    <t>09/09/2016 
16/09/2016
07/10/2016</t>
  </si>
  <si>
    <t>14 floors with several wings</t>
  </si>
  <si>
    <t>St Barts Hospital, West Smithfield, London, EC1A 7BE</t>
  </si>
  <si>
    <t xml:space="preserve">09/09/2016 £450 &amp;
</t>
  </si>
  <si>
    <t>7 floors plus severl wings and a basement</t>
  </si>
  <si>
    <t>Kier Group</t>
  </si>
  <si>
    <t>6 Cavendish Place, London, W1G 9NB</t>
  </si>
  <si>
    <t>107 Leadenhall Street, London, EC3A 4AF</t>
  </si>
  <si>
    <t>1 Whittington Avenue, London, EC3V 1LE</t>
  </si>
  <si>
    <t>155 Fenchurch Street, London, EC3M 6AL</t>
  </si>
  <si>
    <t>16 Eastcheap, London, EC3M 1BD</t>
  </si>
  <si>
    <t>CHL Pipeline</t>
  </si>
  <si>
    <t>2nd Floor, 69 Wilson Street, London, EC2A 2BB</t>
  </si>
  <si>
    <t>A57 Cody Park, Old Ively Road, Farnborough, Hampshire, GU14 0LX</t>
  </si>
  <si>
    <t>Additional buidling to survey</t>
  </si>
  <si>
    <t>Maresfield by pass, A22 Uckfield Bypass, Maresfield, East Sussex, TN22 5EP</t>
  </si>
  <si>
    <t>Virgin Trains</t>
  </si>
  <si>
    <t>Kings Cross Station, Euston Road, London, N1C 4AP</t>
  </si>
  <si>
    <t>Survey was in for 13/09 - issues with traffic in LDN, customer now wants 27/9</t>
  </si>
  <si>
    <t>Jones Laing Laselle</t>
  </si>
  <si>
    <t>Bovey Castle, North Bovey, Dartmoor National Park, Devon, TQ13 8RE</t>
  </si>
  <si>
    <t>Urgent Temp survey with view to installing</t>
  </si>
  <si>
    <t>CGI IT Ltd</t>
  </si>
  <si>
    <t>Unit D, Well House, 23a Benwell Road, London, N7 7BL</t>
  </si>
  <si>
    <t>Ashdown Park CDH, Plot 4 Maresfield, Uckfield, East Sussex, TN22 2DU</t>
  </si>
  <si>
    <t>Offices and warehouse</t>
  </si>
  <si>
    <t>8 Mossbell Road, Motherwell Food Park, Bellshill, Lanarkshire, ML4 3NW</t>
  </si>
  <si>
    <t>25 Bankmore Road, Doogary, Omagh, Antrim, BT79 0EU</t>
  </si>
  <si>
    <t>Westexe Fork Lifts</t>
  </si>
  <si>
    <t>52 Greendale Business Park, Woodbury, Exteter, Devon, EX5 1EW</t>
  </si>
  <si>
    <t>Offices and warehouse
Reviewed on call - 17/10/16</t>
  </si>
  <si>
    <t>Swift</t>
  </si>
  <si>
    <t>Dunswell Road, Cottingham, Humberside, HU16 4JS</t>
  </si>
  <si>
    <t>S Sisters (Bernard Matthews)</t>
  </si>
  <si>
    <t>Great Witchingham Hall, Norwich, Norfolk, NR9 5QD</t>
  </si>
  <si>
    <t>J Tomlinson</t>
  </si>
  <si>
    <t>Unit 2, the Priory, London Road, Canwell, Sutton Coldfield, B75 5SH</t>
  </si>
  <si>
    <t>Tavistock and Portman NHS Trust</t>
  </si>
  <si>
    <t>120 Belsize Lane, London, NW3 5BA</t>
  </si>
  <si>
    <t>Customer requested this date</t>
  </si>
  <si>
    <t>Bank of England Printing, Debden, Essex, IG10 3QT</t>
  </si>
  <si>
    <t>Imperial College</t>
  </si>
  <si>
    <t>Central Library, Exibition Road, London, SW7 2AZ</t>
  </si>
  <si>
    <t>F Bender Ltd</t>
  </si>
  <si>
    <t>Gresford Industrial Park, Chester Road, Wrexham, LL12 8LX</t>
  </si>
  <si>
    <t>Wagg Foods</t>
  </si>
  <si>
    <t>Dalton and Topcliffe Mills, Dalton Airfield, Topcliffe, Thirsk, North Yorkshire, YO7 3HE</t>
  </si>
  <si>
    <t>66 Macrae Road, Eden Office Park, Ham Green, Bristol, Avon, BS20 0DD</t>
  </si>
  <si>
    <t>Blue Castle Business Services</t>
  </si>
  <si>
    <t>Warwick House, Long Bennington Business Park, Newark, Nottinghamshire, NG23 5JR</t>
  </si>
  <si>
    <t>Paddock Wood MDU, Hop Pocket Lane, Paddock Wood, Tonbridge, Kent, TN12 6DN</t>
  </si>
  <si>
    <t>Issued following review on 27/10</t>
  </si>
  <si>
    <t>Biffa</t>
  </si>
  <si>
    <t>Newham Industrial Estate, Lightergate Hill, Newham, Essex. TR1 2XR</t>
  </si>
  <si>
    <t>Siemens (Jurys Inn)</t>
  </si>
  <si>
    <t>Hinckley Island, Watling Street, Hinckley, LE10 3JA</t>
  </si>
  <si>
    <t>Temp for Siemens, coverage of just the conference room</t>
  </si>
  <si>
    <t>Seaton Court, 2 William Prance Road, Plymouth, Devon, PL6 5WS</t>
  </si>
  <si>
    <t>John Lewis, Didsbury</t>
  </si>
  <si>
    <t>Scotscroft House, The Towers Business Park, Didsbury, Manchester, M20 2RY</t>
  </si>
  <si>
    <t>Nexen Petroleum</t>
  </si>
  <si>
    <t>Discovery House, Prime Four Business Park, Kingswells Causeway, Kingswells, Aberdeen, AB15 8PU</t>
  </si>
  <si>
    <t>Stockport NHS (Stepping Hill Hospital)</t>
  </si>
  <si>
    <t>D Block, Stepping Hill Hospial, Polpar Grove, Stockport, Manchester, SK2 7JE</t>
  </si>
  <si>
    <t>Crossrail West Stations - Ealing Broadway, Civil Engineering - Transport, Haven Green, Ealing, London, W5 2NU</t>
  </si>
  <si>
    <t>Northwest Truck Services</t>
  </si>
  <si>
    <t>Huyton Business Park, Wilson Road, Huyton, Liverpool, L36 6AJ</t>
  </si>
  <si>
    <t>Eurovia</t>
  </si>
  <si>
    <t>Ringway Infrastructure Services, North Street, Stilton, Peterborough, PE7 3RP</t>
  </si>
  <si>
    <t>Griffiths Road, Lostock Gralam, Northwich, Cheshire, CW9 7NU</t>
  </si>
  <si>
    <t>Serco</t>
  </si>
  <si>
    <t>15 Penton Street, Islington, London, N1 9PT</t>
  </si>
  <si>
    <t>Bryanston School</t>
  </si>
  <si>
    <t>Blandford Forum, Blandford, Poole, Dorset, DT11 0PX</t>
  </si>
  <si>
    <t>Priority survey
Draft issued 14/11, V1 issued 21/11</t>
  </si>
  <si>
    <t>Kodak Alaris</t>
  </si>
  <si>
    <t>Hemel One Boundary Way, Hemel Hempstead, Hertfordshire, HP2 7YU</t>
  </si>
  <si>
    <t>Aldi</t>
  </si>
  <si>
    <t>Wentloog Avenue, Capital Business Park, Cardiff, Glamorgan, CF3 2GJ</t>
  </si>
  <si>
    <t>Metz Way depot, Triangle Retail Park, Triangle Way, Gloucester, GL1 1AH</t>
  </si>
  <si>
    <t>Square One, 4 Travis Street, Manchester, M1 2NY</t>
  </si>
  <si>
    <t>Hammond Produce</t>
  </si>
  <si>
    <t>Kennelwood Stud Farm, Rufford, Newark on Trent, Nottinghamshire, NG22 9HB</t>
  </si>
  <si>
    <t>River Island, Milton Keynes</t>
  </si>
  <si>
    <t>Fen Street, Fen Farm, Milton Keynes, MK17 8EW</t>
  </si>
  <si>
    <t>Date to be secobnd week in January as requested by customer</t>
  </si>
  <si>
    <t>Network Rail, York ICC</t>
  </si>
  <si>
    <t>York ICC, Leeman Road, York YO26 4ZD.</t>
  </si>
  <si>
    <t>The Ardbeg Distillery</t>
  </si>
  <si>
    <t>Port Ellen, Isle Of Islay, Argyll, PA42 7EA.</t>
  </si>
  <si>
    <t>Quote required once confirmation of areas of site requiring survey.</t>
  </si>
  <si>
    <t>The Glenmorangie Distillery</t>
  </si>
  <si>
    <t>Tain, Rosshire, IV19 1PZ</t>
  </si>
  <si>
    <t>Life at Parliament View, Nine Elms</t>
  </si>
  <si>
    <t>Unit 11, Flagstaff House, St George Wharf, London, SW8 2LZ.</t>
  </si>
  <si>
    <t>Life at  Parliament Vie, Westminster</t>
  </si>
  <si>
    <t>23 Monck Street, London, SW1P 2AE</t>
  </si>
  <si>
    <t>Life at Parliament View, Head Office</t>
  </si>
  <si>
    <t>Unit 2, Portal West Business Centre, 6 Portal Way, London, W3 6RU</t>
  </si>
  <si>
    <t>Wireless Logic, Hurley</t>
  </si>
  <si>
    <t>Wireless Logic Ltd, Horizon, Honey Lane, Hurley, Berkshire SL6 6RJ</t>
  </si>
  <si>
    <t>County Buildings, Street Farm Road, Saxmundham, Suffolk, IP17 1AL</t>
  </si>
  <si>
    <t>Expedia.com</t>
  </si>
  <si>
    <t>2 Angel Square, London, EC1V 1NS</t>
  </si>
  <si>
    <t>Logic Park, Skelton Moor Way, Leeds, West Yorkshire, LS15 0BF</t>
  </si>
  <si>
    <t>Infrastructure Services</t>
  </si>
  <si>
    <t>201 Airport Road West, Belfast, BT3 9ED</t>
  </si>
  <si>
    <t>Iceland Foods</t>
  </si>
  <si>
    <t>Second Avenue, Deeside Industrial Park, Deeside, Flintshire, CH5 2NW</t>
  </si>
  <si>
    <t>Nomura</t>
  </si>
  <si>
    <t>1 Angel Lane, London, EC4R 3AB</t>
  </si>
  <si>
    <t>D Sidoli &amp; Sons</t>
  </si>
  <si>
    <t>Unit B, Henfaes Lane, Welshpool, SK21 7BE</t>
  </si>
  <si>
    <t>Revisit required due to issue with test equipment preventing propagation testing being completed at initial survey.</t>
  </si>
  <si>
    <t>Great Bear</t>
  </si>
  <si>
    <t>Unit 1 Bear Way, Desborough, Northamptonshire, NN14 2WB</t>
  </si>
  <si>
    <t>Jeyes</t>
  </si>
  <si>
    <t>Brunel way, Thetford, Norfolk, IP24 1HF</t>
  </si>
  <si>
    <t>Issued following technical review</t>
  </si>
  <si>
    <t>Isleburn Ltd</t>
  </si>
  <si>
    <t>Airfield Road, Evanton Industrial Estate, Evanton, Rosshire, IV16 9XJ</t>
  </si>
  <si>
    <t>23/12/2016 &amp; Uplift: 06/01/17</t>
  </si>
  <si>
    <t>Merson Signs</t>
  </si>
  <si>
    <t>1 Bentalls, Basildon, Essex, SS14 3BS</t>
  </si>
  <si>
    <t>Kier</t>
  </si>
  <si>
    <t>Cambridge Research Park, Building 3000, Beach Drive, Waterbeach, Cambridge, CB25 9PD</t>
  </si>
  <si>
    <t>First and Second floors only</t>
  </si>
  <si>
    <t>Land Securities</t>
  </si>
  <si>
    <t>16 Palace Road, London, SE1E 5JD</t>
  </si>
  <si>
    <t>Avocet Hardware UK Ltd</t>
  </si>
  <si>
    <t>Brookfoot Industrial Estate, Brighouse,  West Yorkshire, HD6 2RW</t>
  </si>
  <si>
    <t>Timberdine Community Unit</t>
  </si>
  <si>
    <t>1 Timberdine Close, Worcester, WR5 2DD</t>
  </si>
  <si>
    <t>Smiths Metal Centres</t>
  </si>
  <si>
    <t xml:space="preserve">Stratton Business Park, London Road, Biggleswade, Bedfordshire , SG18 8QB </t>
  </si>
  <si>
    <t>Briggs &amp; Forester</t>
  </si>
  <si>
    <t>Unit 10b, UBC Cinnabar Court, Daresbury Park, Warrington, WA4 4GE</t>
  </si>
  <si>
    <t>Multiplex Construction Ltd</t>
  </si>
  <si>
    <t>Centre Point Project Office, 103 New Oxford Street, London, London, WC1A 1DD.</t>
  </si>
  <si>
    <t>DHL Express, Cambridge</t>
  </si>
  <si>
    <t>DHL International, Unit 2A, Sterling Way, Papworth Business Park, Cambridgeshire, CB23 3GY</t>
  </si>
  <si>
    <t>Leicestershire County Council</t>
  </si>
  <si>
    <t xml:space="preserve">Leicestershire County Council, County Hall, Glenfield, LE3 8RE </t>
  </si>
  <si>
    <t>4 Buildings across larger site. Quote accepted 13/01</t>
  </si>
  <si>
    <t>Keolis Amey (Docklands) Ltd (original name: Serco, Poplar)</t>
  </si>
  <si>
    <t>Poplar DLR Depot, Castor lane, , London, London, E14 0DS</t>
  </si>
  <si>
    <t>PO requested under name 'Serco', changed to Keolis Amey (Docklands) Ltd as confirmed with Emma, following Survey</t>
  </si>
  <si>
    <t>Waymade</t>
  </si>
  <si>
    <t>Josselin Road, Basildon, Essex, SS13 1QF</t>
  </si>
  <si>
    <t>DNV</t>
  </si>
  <si>
    <t>4th and 5th floors, Podium Offices, South Bank Tower Esta, Stamford Street, London, SE1 9LS</t>
  </si>
  <si>
    <t>1 Law Place, Nerston Mains Industrial Estate, East Kilbride, G74 4QQ</t>
  </si>
  <si>
    <t>Bucks New University</t>
  </si>
  <si>
    <t>59 Walton Street, Aylesbury, Buckinghamshire, HP21 7QG</t>
  </si>
  <si>
    <t>Kohlberg Kravis Roberts</t>
  </si>
  <si>
    <t>7 Carlton Gardens, Stirling Square, London, SW1Y 5AD</t>
  </si>
  <si>
    <t>Arsenal Football Club</t>
  </si>
  <si>
    <t>Bell Lane, London Colney, Shenley, St Albans, Hertfordshire, AL2 1DR</t>
  </si>
  <si>
    <t>Amco Services</t>
  </si>
  <si>
    <t>Unit 1, Ravensbank Business Park, Acanthus Road, Redditch, Worcestershire, B98 9EX</t>
  </si>
  <si>
    <t>Unit 8, Ravensbank Business Park, Acanthus Road, Redditch, Worcestershire, B98 9EX</t>
  </si>
  <si>
    <t xml:space="preserve">Unit 16a, Blackpole Trading Estate, East Blackpole Road, Worcestershire, WR3 8SG </t>
  </si>
  <si>
    <t>Infrastructure Services, Bristol</t>
  </si>
  <si>
    <t>Cabot court unit 1110, Aztec west business park, Bristol, BS32 4SX</t>
  </si>
  <si>
    <t>Infrastructure Services, Birmingham</t>
  </si>
  <si>
    <t>140/146 Edmund Street, Birmingham, B3 2JQ</t>
  </si>
  <si>
    <t>Queen Alexandra Hospital</t>
  </si>
  <si>
    <t>Operations Cente, Portsmouth, Hampshire, PO6 3LY</t>
  </si>
  <si>
    <t>Delayed as customer on leave</t>
  </si>
  <si>
    <t>One Event Management</t>
  </si>
  <si>
    <t>Unit 2, Bicester Park, Charbridge Lane, Bicester, Oxon, OX26 4SS</t>
  </si>
  <si>
    <t>England Rugby 7's</t>
  </si>
  <si>
    <t>The Lensbury Hotel, Broom Road, Teddington, TW11 9NU</t>
  </si>
  <si>
    <t>Bisham Abbey National Sports Centre, Bisham, SL7 1RT</t>
  </si>
  <si>
    <t xml:space="preserve">Antolin </t>
  </si>
  <si>
    <t>Berry Hill Industrial Estate, Unit 4, West Stone, Droitwich, Worcestershire, WR9 9AN</t>
  </si>
  <si>
    <t>Spade Lane, Hartlip, Kent, ME9 7TT</t>
  </si>
  <si>
    <t>Barton Business Park, Barton Under Needwood, Staffordshire, DE13 8BX</t>
  </si>
  <si>
    <t>Infrastructure Services, Gillingham</t>
  </si>
  <si>
    <t>Phase 20, Ambley Road, Gillingham, Business Park, Gillingham, Kent, ME8 0PU</t>
  </si>
  <si>
    <t>Truck Lite</t>
  </si>
  <si>
    <t>Waterfall Lane Trading Estate, Cradley Heath, West Midlands, B64 6QB</t>
  </si>
  <si>
    <t>Whole building not just the offices</t>
  </si>
  <si>
    <t>Atlas, Irongray House</t>
  </si>
  <si>
    <t>Atlas, Irongray House, Irongray Road, Dumfries, Dumfriesshire, DG2 0HS</t>
  </si>
  <si>
    <t>EDF Trading</t>
  </si>
  <si>
    <t>3rd Floor, cardinal Place, 80 Victoria Street, London, SW1E 5JL</t>
  </si>
  <si>
    <t>H Clarkson</t>
  </si>
  <si>
    <t>Commodity Quay, St Katharine Docks, London, E1W 1BF</t>
  </si>
  <si>
    <t>Leonardo (Selex)</t>
  </si>
  <si>
    <t>430 Bristol Business Park, Coldharbour Lane, Avon, Stoke Gifford, BS16 1EJ</t>
  </si>
  <si>
    <t>Associated British Ports</t>
  </si>
  <si>
    <t>Humber International Terminal,  West Haven Way, Immingham, DN40 2YD</t>
  </si>
  <si>
    <t>Davis Haulage</t>
  </si>
  <si>
    <t>Crewe Distribution Centre, Gateway, Crewe, Cheshire, CW1 6YY</t>
  </si>
  <si>
    <t>Interface</t>
  </si>
  <si>
    <t>Unit 1 Silverwood Industrial Area, Lurgan, Craigavon, County Armagh, BT66 6LN</t>
  </si>
  <si>
    <t>03/03/2017 &amp; 10/03/2017</t>
  </si>
  <si>
    <t xml:space="preserve">TR Fastenings </t>
  </si>
  <si>
    <t>East Sussex National Hotel, Little Horsted, Uckfield, East Sussex, TN22 5ES</t>
  </si>
  <si>
    <t>Altus Intervention</t>
  </si>
  <si>
    <t>Badentoy Crescent, Portlethen, Aberdeen, AB12 4YD</t>
  </si>
  <si>
    <t>SK Chilled Foods</t>
  </si>
  <si>
    <t>Brighouse Road, Riverside Park Industrial Estate, Middlesborough, Cleveland, TS2 1RT</t>
  </si>
  <si>
    <t>Nelson Street, South Bank, Middlesborough, Cleveland, TS6 6BJ</t>
  </si>
  <si>
    <t>Dermatic</t>
  </si>
  <si>
    <t>Balliol House, Aynho Road, Adderbury, Banbury, Oxon, OX17 3WS</t>
  </si>
  <si>
    <t>Pembroke College</t>
  </si>
  <si>
    <t>Trumpington Street, Cambridge, Cambridgeshire, CB2 1RF</t>
  </si>
  <si>
    <t>Trafalgar House, 1 Bedford Park, Croydon, Surrey, CR0 2AQ</t>
  </si>
  <si>
    <t>Cullam Centre for Fusion Energy</t>
  </si>
  <si>
    <t>Culham Science Centre, Abingdon, Oxon, OX14 3DB</t>
  </si>
  <si>
    <t>PO 4020381437</t>
  </si>
  <si>
    <t xml:space="preserve">Very large site, 4 days x 1 person or 2 days x 2 people.  Survey to be booked once we have received the internal floor plans from the customer </t>
  </si>
  <si>
    <t>Sumitomo Electric Wiring Systems</t>
  </si>
  <si>
    <t>Unit 1, Woodlands Busienss Park, Ystradgynlais, Swansea, SA9 1JW</t>
  </si>
  <si>
    <t>York Railway Operating Centre, Cinder Lane, Leeman Road, York, YO26 4AA</t>
  </si>
  <si>
    <r>
      <t xml:space="preserve">07/04/2017
</t>
    </r>
    <r>
      <rPr>
        <sz val="11"/>
        <color rgb="FFFF0000"/>
        <rFont val="Calibri"/>
        <family val="2"/>
        <scheme val="minor"/>
      </rPr>
      <t>under CSR 81680 (incorrect CSR</t>
    </r>
    <r>
      <rPr>
        <sz val="11"/>
        <rFont val="Calibri"/>
        <family val="2"/>
        <scheme val="minor"/>
      </rPr>
      <t>)</t>
    </r>
  </si>
  <si>
    <t>Unit 17, Humphrys Road, Woodsite Estate, Dustable, Bedfordshire, LU5 4TB</t>
  </si>
  <si>
    <t>Unit B, 141 Lea River House, Lea Industrial Estate, Lower Luton Road, Harpenden, Hertfordshire, AL5 5EQ</t>
  </si>
  <si>
    <t>Devon and Cornwall Police</t>
  </si>
  <si>
    <t>Been asked to revisit to see why they want an additional unit</t>
  </si>
  <si>
    <t>Balfour Beatty Eurocentral</t>
  </si>
  <si>
    <t>Maxim 7, Maxim Office Park, Parklands Avenue, Eurocentral, Lanarkshire, ML1 4WQ</t>
  </si>
  <si>
    <t>Eriks UK Holdings</t>
  </si>
  <si>
    <t>Unit A, Boston Park, Wilcock Road, Haydock, Merseyside, WA11 9SR</t>
  </si>
  <si>
    <t>Monsoon Accessorize</t>
  </si>
  <si>
    <t>Unit 2, 7/11 Claudius Way, Victoria Business Park, Wellingborough, Northamptonshire, NN8 2DH</t>
  </si>
  <si>
    <t xml:space="preserve">Saint Gobain </t>
  </si>
  <si>
    <t>International Timber, London Road, Purfleet, Essex, RM19 1RE</t>
  </si>
  <si>
    <t>Havas</t>
  </si>
  <si>
    <t>Three Pancras Square, London, N1C 4AG</t>
  </si>
  <si>
    <t>Following revisit due to test kit and size of site.</t>
  </si>
  <si>
    <t>ENI UK Ltd</t>
  </si>
  <si>
    <t>Eni House, 10 Ebury Bridge Road, London, SW1W 8PZ</t>
  </si>
  <si>
    <r>
      <t xml:space="preserve">07/04/2017
</t>
    </r>
    <r>
      <rPr>
        <sz val="11"/>
        <color rgb="FFFF0000"/>
        <rFont val="Calibri"/>
        <family val="2"/>
        <scheme val="minor"/>
      </rPr>
      <t>07/04/2017 (Uplift)</t>
    </r>
  </si>
  <si>
    <t>37 Shaftesbury St South, Derby, DE23 8YH</t>
  </si>
  <si>
    <r>
      <t xml:space="preserve">07/04/2017
</t>
    </r>
    <r>
      <rPr>
        <sz val="11"/>
        <color rgb="FFFF0000"/>
        <rFont val="Calibri"/>
        <family val="2"/>
        <scheme val="minor"/>
      </rPr>
      <t>07/04/17 - Uplift (new rate)</t>
    </r>
  </si>
  <si>
    <t>Merlin Group (End of Life)</t>
  </si>
  <si>
    <t>London Eye Riverside Building, County Hall, Westminster Bridge Road, London, SE1 7PB</t>
  </si>
  <si>
    <t>Bradford District Care Trust</t>
  </si>
  <si>
    <t>New Mill, Level 1 floor, Victoria Road, Shipley, Yorkshire, BD18 3LD</t>
  </si>
  <si>
    <t>Betty and Taylors</t>
  </si>
  <si>
    <t>Pagoda House, Plumpton Park, Hookstone Chase, Harrogate, North Yorkshire, HG2 7LD</t>
  </si>
  <si>
    <t>Prosurce IT UK Ltd</t>
  </si>
  <si>
    <t>9 Savoy Street, London, WC2E 7EG</t>
  </si>
  <si>
    <t>Bradford District Care Trust (Dan not on your list WE 7/4/17)</t>
  </si>
  <si>
    <t>Airedale Hospital, Skipton Road, Steeton, Keighley, BD20 6TD</t>
  </si>
  <si>
    <t>Forensic Science NI</t>
  </si>
  <si>
    <t>151 Belfast Road, Carrickfergus,BT38 8PL</t>
  </si>
  <si>
    <r>
      <t xml:space="preserve">07/04/2017
</t>
    </r>
    <r>
      <rPr>
        <sz val="11"/>
        <color rgb="FFFF0000"/>
        <rFont val="Calibri"/>
        <family val="2"/>
        <scheme val="minor"/>
      </rPr>
      <t>07/04/17 - Uplift Northern Ireland</t>
    </r>
  </si>
  <si>
    <t>Highways England</t>
  </si>
  <si>
    <t>The Cube, 199 Wharfside Street, Birmingham, B1 1RN</t>
  </si>
  <si>
    <t>Colliers International</t>
  </si>
  <si>
    <t>Eleven Brindley Place, 2 Brunswick Square, Brindley Place, Birmingham, B1 2LP</t>
  </si>
  <si>
    <t>Bridgewater &amp; Taunton College - Cannington</t>
  </si>
  <si>
    <t>Cannington Centre, Rodwayhill, Cannington, Bridgewater, Somerset, TA5 2LS</t>
  </si>
  <si>
    <t>Bridgewater &amp; Taunton College - Taunton</t>
  </si>
  <si>
    <t>Wellington Road, Taunton, Somerset, TA1 5AX</t>
  </si>
  <si>
    <t>Bridgewater &amp; Taunton College - Bridgewater</t>
  </si>
  <si>
    <t>Bridgewater Centre, Bath Road, Bridgewater, Somerset, TA6 4PZ</t>
  </si>
  <si>
    <t>The Delta Group</t>
  </si>
  <si>
    <t>Lea Road, Walton Cross, EN9 1AS</t>
  </si>
  <si>
    <t>Sport Taekwondo</t>
  </si>
  <si>
    <t>National Taekwondo Centre, Ten Acres Lane, Newton Heath, Manchester, M40 2SP</t>
  </si>
  <si>
    <t>Poole Quay, Unit 22/23 Dolphin Quays, Poole, Dorset, BH15 1HU</t>
  </si>
  <si>
    <t>Customer requested Thursday 25th May</t>
  </si>
  <si>
    <t>City West Housing</t>
  </si>
  <si>
    <t>Bourke garden, Walkden, Salford, Greater Manchester, M28 3PZ</t>
  </si>
  <si>
    <t>Delancey</t>
  </si>
  <si>
    <t>Farmcote Wood Farm, Winchcombe, Cheltenham, Gloucestershire, GL54 5AS</t>
  </si>
  <si>
    <t>Princes Way, Prudhoe, NE42 6PL</t>
  </si>
  <si>
    <t>Avon and Wilts Mental Health</t>
  </si>
  <si>
    <t>Victoria Centre, Downs Way, Swindon, SN3 6BW</t>
  </si>
  <si>
    <t>Wickham Unit, Blackberry Hill Hospital, Bristol, BS16 1ED</t>
  </si>
  <si>
    <t>Customer moved the survey out a week from 10th May</t>
  </si>
  <si>
    <t>Long Fox Unit, Grange Road, Uphill, Weston Super Mere, BS23 4TS</t>
  </si>
  <si>
    <t>Newsquest Media Group</t>
  </si>
  <si>
    <t>Newspaper House, Test Lane, Redbridge, Southampton, Hants, SO16 9JX</t>
  </si>
  <si>
    <t>Paragon Automotive</t>
  </si>
  <si>
    <t>Unit 5, Appletree Industrial Estate, Chipping Warden, Banbury, OX17 1LL</t>
  </si>
  <si>
    <t>O2 informed us no longer need to survey</t>
  </si>
  <si>
    <t>171 Victoria Street, London, SW1E 5NN</t>
  </si>
  <si>
    <t>This date is at customer request, arrange d via O2</t>
  </si>
  <si>
    <t>HFT - Princess Victoria</t>
  </si>
  <si>
    <t>217 Uxbridge Road, Shepherds Bush, London, W12 9DH</t>
  </si>
  <si>
    <t>16th - 19th May</t>
  </si>
  <si>
    <t>HFT - Habanera Restaurant</t>
  </si>
  <si>
    <t>280 Uxbridge Road, Shepherds Bush, London, W12 7JA</t>
  </si>
  <si>
    <t>HFT -  Mail Boxes ltd</t>
  </si>
  <si>
    <t>Shepherds Bush W12 Shopping Centre, Rockley Road, Shepherds Bush, London, W14 0DJ</t>
  </si>
  <si>
    <t>HFT - Killer Tomato</t>
  </si>
  <si>
    <t>18 Goldhawk Road, London, W12 8DH</t>
  </si>
  <si>
    <t>HFT - The Grove Restauarant and bar</t>
  </si>
  <si>
    <t>83 Hammersmith Grove, London W6 0NQ</t>
  </si>
  <si>
    <t>HFT - Masbro Food and Wine</t>
  </si>
  <si>
    <t>73 Masbro Road, West Kensington, London, W14 0LS</t>
  </si>
  <si>
    <t>HFT - Adams Café</t>
  </si>
  <si>
    <t>111 Shepherds Bush, London, W6 7LP</t>
  </si>
  <si>
    <t>HFT - 65 Hotel</t>
  </si>
  <si>
    <t>65 Shepherds Green Road, London, W6 7LS</t>
  </si>
  <si>
    <t>HFT - Royal Hotel (Saba Hotel)</t>
  </si>
  <si>
    <t>47 Shepherds Bush Road, London, W6 7LU</t>
  </si>
  <si>
    <t>HFT - Five Star Car Wash</t>
  </si>
  <si>
    <t>10b Shepherds Bush Road, London, W12 7PJ</t>
  </si>
  <si>
    <t>HFT - Amoret</t>
  </si>
  <si>
    <t>11 Beadon Road, London, W6 0EA</t>
  </si>
  <si>
    <t>HFT - Lebanese Taverna</t>
  </si>
  <si>
    <t>38 Fulham Palace Road, London W6 9PH</t>
  </si>
  <si>
    <t>HFT - Mai Travel</t>
  </si>
  <si>
    <t>61 Uxbridge Road, Shepherds Bush, London, W12 8NR</t>
  </si>
  <si>
    <t>30th May - 9th June</t>
  </si>
  <si>
    <t>HFT - Every day Party</t>
  </si>
  <si>
    <t>107a Uxbridge Road, Shepherds Bush, London, W12 8NL</t>
  </si>
  <si>
    <t>HFT - The Shepherds Building Central</t>
  </si>
  <si>
    <t>Charecroft Way, London, W14 0EE</t>
  </si>
  <si>
    <t>HFT - Tech City</t>
  </si>
  <si>
    <t>138 Uxbridge Road, London, W12 8AA</t>
  </si>
  <si>
    <t>HFT - Hair and Nail Studio</t>
  </si>
  <si>
    <t>98 GoldHawk Road, London, W12 8HD</t>
  </si>
  <si>
    <t>Removed from program 08/06/17</t>
  </si>
  <si>
    <t>HFT - Habesh, Textile Village</t>
  </si>
  <si>
    <t>112 Goldhawk Road, London, W12 8HD</t>
  </si>
  <si>
    <t>HFT - Lamington</t>
  </si>
  <si>
    <t>109 Hammersmith Grove, London, W6 0NQ</t>
  </si>
  <si>
    <t>HFT - London Space</t>
  </si>
  <si>
    <t>69 Masbro Road, London, W14 0LS</t>
  </si>
  <si>
    <t>HFT - Lagrange</t>
  </si>
  <si>
    <t>168 Shepherds Bush Road, Hammersmith, London, W6 7PB</t>
  </si>
  <si>
    <t>HFT - Hair Master</t>
  </si>
  <si>
    <t>158 Shepherds Bush Road, Hammersmith, London, W6 7PB</t>
  </si>
  <si>
    <t>HFT - Austin D'arcy</t>
  </si>
  <si>
    <t>6 Shepherds Bush Road, Hammersmith, London, W6 7PJ</t>
  </si>
  <si>
    <t>HFT - Cutting Club 174</t>
  </si>
  <si>
    <t>1 The Grampians, Shepherds Bush Road, London, W6 7LN</t>
  </si>
  <si>
    <t>HFT - Band of Barbers</t>
  </si>
  <si>
    <t>4 Studland Street, London, W6 0JS</t>
  </si>
  <si>
    <t>HFT - King Street Post Office</t>
  </si>
  <si>
    <t>168 King Street, London, W6 0QU</t>
  </si>
  <si>
    <t>Apex City of Bath Hotel</t>
  </si>
  <si>
    <t>James Street West, Bath, BA1 2DG</t>
  </si>
  <si>
    <t>03/072017</t>
  </si>
  <si>
    <t>05/05/2017
09/06/17 - abortive</t>
  </si>
  <si>
    <t>Survey aborted as customer building still under construction</t>
  </si>
  <si>
    <t>Balfaour Beatty</t>
  </si>
  <si>
    <t>5 Churchill Place, Canary Wharf, London, E14 5HU</t>
  </si>
  <si>
    <t xml:space="preserve">Balfour Beatty </t>
  </si>
  <si>
    <t>5000  Lakeside, Cheadle Royal Business Park, Cheadle, Manchester, SK8 3AX</t>
  </si>
  <si>
    <t>Green Lane Hospital, Devizes, Wiltshire, SN10 5DS</t>
  </si>
  <si>
    <t>Complteted</t>
  </si>
  <si>
    <t>Dorian Day Hospital, Gloucester House, Southmead, Bristol, BS10 5NB</t>
  </si>
  <si>
    <t>Hotel Chocolat</t>
  </si>
  <si>
    <t>Mint House, Newark Close, Royston, Hertfordshire, SG8 5HL</t>
  </si>
  <si>
    <t>Customer required a later date than 26th May due to new shop opening</t>
  </si>
  <si>
    <t>Oldham Community Leisure Centre</t>
  </si>
  <si>
    <t>Middleton Road, Oldham,  OL9 6EJ</t>
  </si>
  <si>
    <t>Royton Leisure Centre</t>
  </si>
  <si>
    <t>Byron Street, Royton, Oldham, OL2 6QZ</t>
  </si>
  <si>
    <t>South London &amp; Maudsley NHS Trust</t>
  </si>
  <si>
    <t>Jeanette Wallace House, 1 Edridge Road, Croydon, Surrey, CR9 1AG</t>
  </si>
  <si>
    <t>Waiting for floor plans, unable to open what has been sent over.</t>
  </si>
  <si>
    <t>Wharf Road, Eynsham, Oxfordshire, OX29 4BP</t>
  </si>
  <si>
    <t>North Farm Road, Hebburn, Tyne and Wear, NE31 1NZ</t>
  </si>
  <si>
    <t>MET Office</t>
  </si>
  <si>
    <t>Merthyr Tydfil Council</t>
  </si>
  <si>
    <t>Cyfarthfa Park Council depot, Cyfarthfa Park, Merthyr Tydfil CF47 8RE</t>
  </si>
  <si>
    <t>Mitchells and Butler, Newbury Park - (4g Cisco Survey)</t>
  </si>
  <si>
    <t>Miller and Carter, Aldborough Road North, Ilford, Essex, IG2 7TD</t>
  </si>
  <si>
    <t>Mitchells and Butler, One Kew Rd - (4g Cisco Survey)</t>
  </si>
  <si>
    <t>PCDG, 1 Kew Road, Richmond, TW9 2NQ</t>
  </si>
  <si>
    <t>Mitchells and Butler, Whitewebbs House - (4g Cisco Survey)</t>
  </si>
  <si>
    <t>Toby Carvery, Whitewebbs Lane, Clayhill, Enfield, EN2 9HH</t>
  </si>
  <si>
    <t>Mitchells and Butler, All Bar One Oxford St - (4g Cisco Survey)</t>
  </si>
  <si>
    <t>All Bar One, 108 New Oxford Street, London, WC1A 1HD</t>
  </si>
  <si>
    <t>Mitchells and Butler, All Bar One Henrietta St - (4g Cisco Survey)</t>
  </si>
  <si>
    <t>All Bar One, 19 Hentietta Street, London, WC2E 8QH</t>
  </si>
  <si>
    <t>Mitchells and Butler, De Hems Dutch Café Barr - (4g Cisco Survey)</t>
  </si>
  <si>
    <t>De Hems Dutch Café Barr, 11 Macclesfield Street, Lonodn, W1D 5BW</t>
  </si>
  <si>
    <t>Mitchells and Butler, Nicholson's - White Swan - (4g Cisco Survey)</t>
  </si>
  <si>
    <t>Nicholsons - White Swan, 14 New Row, Covent Garden, London, WC2N 4LF</t>
  </si>
  <si>
    <t>Mitchells and Butler, O'Neill's Wardour St - (4g Cisco Survey)</t>
  </si>
  <si>
    <t>O'Neills, 33/37 Wardour Street, London, W1D 6PU</t>
  </si>
  <si>
    <t>Jewson Selby branch, Bawtry Road Industrial Estate, Bawtry Road, Selby, YO8 8NB</t>
  </si>
  <si>
    <t>McNicholoas Construction</t>
  </si>
  <si>
    <t>Lismirrane Industrial Park, Elstree Road, Elstree, Hertfordshire, WD6 3EA</t>
  </si>
  <si>
    <t>Wheldon Contracts</t>
  </si>
  <si>
    <t>127 High Street, Newport Pagnall, Buckinghamshre, MK16 8SE</t>
  </si>
  <si>
    <t>Phoenix Partnership</t>
  </si>
  <si>
    <t>TPP House, 129 Low Lane, Horsforth, Leeds, LS18 5PX</t>
  </si>
  <si>
    <t>Jade Communications</t>
  </si>
  <si>
    <t>5 Woodlands Park, Ashton Road, Newton-le Willows, WA12 0HH</t>
  </si>
  <si>
    <t>Saint Gobain, Eggborough</t>
  </si>
  <si>
    <t>Weeland Road,  Eggborough, North Yorkshire, DN14 0FD.</t>
  </si>
  <si>
    <t>Issued following review on 22/06</t>
  </si>
  <si>
    <t>DHL, Lindt Chocolate, Coventry</t>
  </si>
  <si>
    <t>DHL LINDT Chocolate (UK) Unit 12 Central Boulevard, Prologis Park. Coventry. CV6 4BX</t>
  </si>
  <si>
    <t>Hartlebury Works, Whitlenge Lane, Hartlebury, Worcestershire, DY10 4HB</t>
  </si>
  <si>
    <t>York Railway Operating Centre, Engineers Triangle,  Leeman Road, York, YO26 4AB</t>
  </si>
  <si>
    <t>Brighton &amp; Hove Albion FC, Stadium</t>
  </si>
  <si>
    <t>American Express Community Stadium, Village Way, , Brighton, East Sussex, BN1 9BL</t>
  </si>
  <si>
    <t>Urgent survey for hot spot coveraged, closed scheme. Cabling survey required also.</t>
  </si>
  <si>
    <t>St Johns Hospital, Bath</t>
  </si>
  <si>
    <t>St John’s Hospital, 4-5 Chapel Court, Bath, BA1 1SQ</t>
  </si>
  <si>
    <t>Emma confirming hot spot survey areas where BB coverage is required.</t>
  </si>
  <si>
    <t>Scottish Power</t>
  </si>
  <si>
    <t>Lebrannoch Road, Newarthill, Edinburgh, ML1 5SZ</t>
  </si>
  <si>
    <t>EON</t>
  </si>
  <si>
    <t>Oakstead Court, Little Oak Drive, Sherwood Business Park, Annesley, Nottingham. NG15 0DR</t>
  </si>
  <si>
    <t>Co-op, West Thurrock</t>
  </si>
  <si>
    <t xml:space="preserve">Co-op, Oliver Road, West Thurrock, ESSEX, RM20 3ED. </t>
  </si>
  <si>
    <t>Survey to replace Nokia 2G Insite scheme (2 units)
On hold as customer unresponsicve</t>
  </si>
  <si>
    <t>Co-op Baloon St, Manchester</t>
  </si>
  <si>
    <t xml:space="preserve">CO-OP Bank HQ, PO BOX 101, 1 Baloon St, MANCHESTER, LANCASHIRE, M60 0AL. </t>
  </si>
  <si>
    <t>On hold, sit under construction &amp; not due for completion until Nov 17</t>
  </si>
  <si>
    <t>DHL, Ebbw Vale, Argos</t>
  </si>
  <si>
    <t>Argos Direct, Festival Drive, , Ebbw Vale, Mid Glamorgan, NP23 8XF</t>
  </si>
  <si>
    <t>Avon &amp; Somerset Constabulary, Bristol</t>
  </si>
  <si>
    <t>Notos House, Unit 400 Aztec West Business Park, Almondsbury, Bristol, Avon, BS32 4TR</t>
  </si>
  <si>
    <t>40 Bank Street, Canary Wharf, London, E14 5EG</t>
  </si>
  <si>
    <t>Siemens Aberdeen</t>
  </si>
  <si>
    <t>Dresser-Rand UK Ltd, Alterns Industrial Estate, Hareness Circle, Aberdeen, AB12 3LY</t>
  </si>
  <si>
    <t>Marlesfield House, 114/116 Main Road, Sidcup, Kent, DA14 6NG</t>
  </si>
  <si>
    <t>Neighbourhood Services, Highways Section, The Basin, Abercynon, Mountain Ash, CF45 4RR</t>
  </si>
  <si>
    <t>67 Chapel Market, Islington, London, N1 9ER</t>
  </si>
  <si>
    <t>28/32 High Street North, East Ham, London, E6 2HJ</t>
  </si>
  <si>
    <t>72/76 Rye Lane, Peckham Rye, London, SE15 5DQ</t>
  </si>
  <si>
    <t>157 Colindeep Lane, Colindale, London, NW9 6DB</t>
  </si>
  <si>
    <t>McDonalds, Wood Green High Road</t>
  </si>
  <si>
    <t>97/101 High Road, Wood Green, London, N22 6BB</t>
  </si>
  <si>
    <t>The White Company</t>
  </si>
  <si>
    <t>Cob Drive, Northampton, NN4 9BB</t>
  </si>
  <si>
    <t>Albion House, Springfield Road, Horsham, West Sussex, RH12 2RW</t>
  </si>
  <si>
    <t>John Lewis at Home, Basing View, Basingstoke, Hampshire, RG21 4BF</t>
  </si>
  <si>
    <t>Direct Table Foods</t>
  </si>
  <si>
    <t>Saxham Business Park, Little Saxham, Bury St Edmunds, IP28 6RX</t>
  </si>
  <si>
    <t>DHL Aviation (UK) Ltd, East Midlands Airport, EMA Cargo West, Castle Donnington, Derbyshire, DE74 2TR</t>
  </si>
  <si>
    <t>March, (B1101), Peterborough, Cambridgeshire, PE14 0LX</t>
  </si>
  <si>
    <t>Cadence Design Systems</t>
  </si>
  <si>
    <t>Maxis 1, Western Road, Bracknell, Berkshire, RG12 1RT</t>
  </si>
  <si>
    <t>Ovivo</t>
  </si>
  <si>
    <t>760 The Crescent, Colchester Business Park, Colchester, Essex, CO4 9YQ</t>
  </si>
  <si>
    <t>AB Produce</t>
  </si>
  <si>
    <t>Enterprise House, Westminister Industrial Estate, Repton Road, Measham, Swadlincote, DE12 7DT</t>
  </si>
  <si>
    <t>Severfield Plc</t>
  </si>
  <si>
    <t>C1348 - Coal Drops, Gate 22D, Fish and Coal Office, Granary Square, London, N1C 4AA</t>
  </si>
  <si>
    <t>Aminco Communications</t>
  </si>
  <si>
    <t>Prospect House, Buckingway Business Park, Anderson Road, Swaversey, CB24 4UQ</t>
  </si>
  <si>
    <t>Mears</t>
  </si>
  <si>
    <t>Truscott House, 14 Stanley Grove, Croydon, Surrey, CR0 3QU</t>
  </si>
  <si>
    <t>Matalan</t>
  </si>
  <si>
    <t>Perimeter Road, Knowsley Industrial Estate, Kirkby, L33 7SZ</t>
  </si>
  <si>
    <r>
      <rPr>
        <b/>
        <sz val="11"/>
        <color rgb="FFFF0000"/>
        <rFont val="Calibri"/>
        <family val="2"/>
        <scheme val="minor"/>
      </rPr>
      <t xml:space="preserve">Mitchells &amp; Butler </t>
    </r>
    <r>
      <rPr>
        <sz val="11"/>
        <rFont val="Calibri"/>
        <family val="2"/>
        <scheme val="minor"/>
      </rPr>
      <t>- Bridge House</t>
    </r>
  </si>
  <si>
    <t>13 Westbourne Terrace Road, London, W2 8NG</t>
  </si>
  <si>
    <r>
      <t>Design Approved, Sharepoint updated.</t>
    </r>
    <r>
      <rPr>
        <b/>
        <sz val="11"/>
        <rFont val="Calibri"/>
        <family val="2"/>
        <scheme val="minor"/>
      </rPr>
      <t xml:space="preserve"> Technology: 3G/4G</t>
    </r>
  </si>
  <si>
    <t>Mitchells &amp; Butler - The Castle</t>
  </si>
  <si>
    <t>225 Portobello Road, London, W11 1LU</t>
  </si>
  <si>
    <r>
      <t xml:space="preserve">Design Approved, Sharepoint updated. </t>
    </r>
    <r>
      <rPr>
        <b/>
        <sz val="11"/>
        <rFont val="Calibri"/>
        <family val="2"/>
        <scheme val="minor"/>
      </rPr>
      <t>Technology: 3G/4G</t>
    </r>
  </si>
  <si>
    <t>Mitchells &amp; Butler - Walmer Castle</t>
  </si>
  <si>
    <t>58 Ledbury Road, Notting Hill, London, W11 2AJ</t>
  </si>
  <si>
    <r>
      <t xml:space="preserve">Design Approved, Sharepoint updated. </t>
    </r>
    <r>
      <rPr>
        <b/>
        <sz val="11"/>
        <rFont val="Calibri"/>
        <family val="2"/>
        <scheme val="minor"/>
      </rPr>
      <t>Technology:</t>
    </r>
    <r>
      <rPr>
        <sz val="11"/>
        <rFont val="Calibri"/>
        <family val="2"/>
        <scheme val="minor"/>
      </rPr>
      <t xml:space="preserve"> </t>
    </r>
    <r>
      <rPr>
        <b/>
        <sz val="11"/>
        <rFont val="Calibri"/>
        <family val="2"/>
        <scheme val="minor"/>
      </rPr>
      <t>3G/4G</t>
    </r>
  </si>
  <si>
    <t>Mitchells &amp; Butler - Sun in Splendour</t>
  </si>
  <si>
    <t>7 Portobello Road, London, W11 3DA</t>
  </si>
  <si>
    <t>Mitchells &amp; Butler - Champion</t>
  </si>
  <si>
    <t>1 Wellington Terrace, London, W2 4LW</t>
  </si>
  <si>
    <r>
      <t xml:space="preserve">Design Approved, Sharepoint updated. </t>
    </r>
    <r>
      <rPr>
        <b/>
        <sz val="11"/>
        <rFont val="Calibri"/>
        <family val="2"/>
        <scheme val="minor"/>
      </rPr>
      <t>Technology:</t>
    </r>
    <r>
      <rPr>
        <sz val="11"/>
        <rFont val="Calibri"/>
        <family val="2"/>
        <scheme val="minor"/>
      </rPr>
      <t xml:space="preserve"> </t>
    </r>
    <r>
      <rPr>
        <b/>
        <sz val="11"/>
        <rFont val="Calibri"/>
        <family val="2"/>
        <scheme val="minor"/>
      </rPr>
      <t>4G</t>
    </r>
  </si>
  <si>
    <t>Mitchells &amp; Bulter - The Windsor Castle</t>
  </si>
  <si>
    <t>114 Campden Hill Road, London, W8 7AR</t>
  </si>
  <si>
    <r>
      <t xml:space="preserve">Design Approved, Sharepoint updated. </t>
    </r>
    <r>
      <rPr>
        <b/>
        <sz val="11"/>
        <rFont val="Calibri"/>
        <family val="2"/>
        <scheme val="minor"/>
      </rPr>
      <t>Technology:</t>
    </r>
    <r>
      <rPr>
        <sz val="11"/>
        <rFont val="Calibri"/>
        <family val="2"/>
        <scheme val="minor"/>
      </rPr>
      <t xml:space="preserve"> </t>
    </r>
    <r>
      <rPr>
        <b/>
        <sz val="11"/>
        <rFont val="Calibri"/>
        <family val="2"/>
        <scheme val="minor"/>
      </rPr>
      <t xml:space="preserve">4G </t>
    </r>
  </si>
  <si>
    <t>Mitchells &amp; Butler - Elephant and Castle</t>
  </si>
  <si>
    <t>40 Holland Street, London, W8 4LT</t>
  </si>
  <si>
    <t>Mitchells &amp; Butler - The Sindercombe Social</t>
  </si>
  <si>
    <t>2 Goldhawk Road, Shepherds Bush, London, W12 8QD</t>
  </si>
  <si>
    <t>Mitchells &amp; Butler - White Lion</t>
  </si>
  <si>
    <t>24 James Street, London, WC2E 8NT</t>
  </si>
  <si>
    <t>Mitchells &amp; Butler - The Porcupine</t>
  </si>
  <si>
    <t>48 Charing Cross Road, London, WC2H 0BS</t>
  </si>
  <si>
    <t>Mitchells &amp; Butler - Browns Convent Garden</t>
  </si>
  <si>
    <t>82/84 st Martins Lane, Covent Garden, London, WC2N 4AG</t>
  </si>
  <si>
    <r>
      <t xml:space="preserve">Design Approved, Sharepoint updated. </t>
    </r>
    <r>
      <rPr>
        <b/>
        <sz val="11"/>
        <rFont val="Calibri"/>
        <family val="2"/>
        <scheme val="minor"/>
      </rPr>
      <t>Technology:</t>
    </r>
    <r>
      <rPr>
        <sz val="11"/>
        <rFont val="Calibri"/>
        <family val="2"/>
        <scheme val="minor"/>
      </rPr>
      <t xml:space="preserve"> </t>
    </r>
    <r>
      <rPr>
        <b/>
        <sz val="11"/>
        <rFont val="Calibri"/>
        <family val="2"/>
        <scheme val="minor"/>
      </rPr>
      <t xml:space="preserve"> 3G/4G</t>
    </r>
  </si>
  <si>
    <t>Mitchells &amp; Butler - White Hart</t>
  </si>
  <si>
    <t>29 Cornwall Road, London, SE1 8TJ</t>
  </si>
  <si>
    <t>Mitchells &amp; Butler - The Trafalgar</t>
  </si>
  <si>
    <t>200 Kings Road, London, SW3 5XP</t>
  </si>
  <si>
    <t>Mitchells &amp; Butler - The Bolton</t>
  </si>
  <si>
    <t>326 Earls Court Road, Kensington, London, SW5 9BQ</t>
  </si>
  <si>
    <t>Mitchells &amp; Bulter - Crown and Anchor</t>
  </si>
  <si>
    <t>374 Chiswick High Road, London, W4 5TA</t>
  </si>
  <si>
    <t>Mitchells &amp; Butler - Harvester Royal</t>
  </si>
  <si>
    <t>Boston Road, Hanwell, London, W7 2AX</t>
  </si>
  <si>
    <r>
      <t>Design Approved</t>
    </r>
    <r>
      <rPr>
        <sz val="11"/>
        <color rgb="FFFF0000"/>
        <rFont val="Calibri"/>
        <family val="2"/>
        <scheme val="minor"/>
      </rPr>
      <t xml:space="preserve">, Sharepoint updated. </t>
    </r>
    <r>
      <rPr>
        <b/>
        <sz val="11"/>
        <color rgb="FFFF0000"/>
        <rFont val="Calibri"/>
        <family val="2"/>
        <scheme val="minor"/>
      </rPr>
      <t>Technology:</t>
    </r>
    <r>
      <rPr>
        <sz val="11"/>
        <color rgb="FFFF0000"/>
        <rFont val="Calibri"/>
        <family val="2"/>
        <scheme val="minor"/>
      </rPr>
      <t xml:space="preserve"> </t>
    </r>
    <r>
      <rPr>
        <b/>
        <sz val="11"/>
        <color rgb="FFFF0000"/>
        <rFont val="Calibri"/>
        <family val="2"/>
        <scheme val="minor"/>
      </rPr>
      <t>3G/4G</t>
    </r>
  </si>
  <si>
    <t>Mitchells &amp; Butler - Sun Inn</t>
  </si>
  <si>
    <t>7 Church Road, London, SW13 9HE</t>
  </si>
  <si>
    <t>Mitchells &amp; Butler - Jolly Gardeners</t>
  </si>
  <si>
    <t>61/63 Lacy Road, London, SW15 1NT</t>
  </si>
  <si>
    <t>Mitchells &amp; Butler - The Golden Lion</t>
  </si>
  <si>
    <t>57 Fulham High Street, London, SW6 3JJ</t>
  </si>
  <si>
    <t>Mitchells &amp; Butler - The White Horse</t>
  </si>
  <si>
    <t>1/3 Parsons Green, London, SW6 4UL</t>
  </si>
  <si>
    <t>Mitchells &amp; Butler - Hawkins Forge</t>
  </si>
  <si>
    <t>110 Battersea Rise, Clapham, London, SW11 1EJ</t>
  </si>
  <si>
    <t>Mitchells &amp; Butler - Goat</t>
  </si>
  <si>
    <t>66a Battersea Rise, Clapham, London, SW11 1EQ</t>
  </si>
  <si>
    <t>Mitchells &amp; Butler - All Bar One Clapham</t>
  </si>
  <si>
    <t>32/38 Northcote Road, London, SW11 1NZ</t>
  </si>
  <si>
    <t>Mitchells &amp; Butler - Sun</t>
  </si>
  <si>
    <t>47 Old Town, Clapham, London, SW4 0JL</t>
  </si>
  <si>
    <t>Mitchells &amp; Butler - Railway</t>
  </si>
  <si>
    <t>18 Clapham High Street, Clapham, London, SW4 7UR</t>
  </si>
  <si>
    <t>Mitchells &amp; Butler - Stane Street Syndicate</t>
  </si>
  <si>
    <t>196 Clapham High Street, Clapham, London, SW4 7UD</t>
  </si>
  <si>
    <t>Mitchells &amp; Butler - Falcon</t>
  </si>
  <si>
    <t>33 Bedford Road, Clapham North, London, SW4 7SQ</t>
  </si>
  <si>
    <t>Mitchells &amp; Butler - Commerical Hotel</t>
  </si>
  <si>
    <t>212 Railton Road, London, SE24 0JT</t>
  </si>
  <si>
    <t>Mitchells &amp; Butler - Alwyne Castle</t>
  </si>
  <si>
    <t>St Pauls Road, London, N1 2LY</t>
  </si>
  <si>
    <r>
      <rPr>
        <sz val="11"/>
        <rFont val="Calibri"/>
        <family val="2"/>
        <scheme val="minor"/>
      </rPr>
      <t>Design Approved, Sharepoint updated.</t>
    </r>
    <r>
      <rPr>
        <b/>
        <sz val="11"/>
        <rFont val="Calibri"/>
        <family val="2"/>
        <scheme val="minor"/>
      </rPr>
      <t>Technology: 4G</t>
    </r>
  </si>
  <si>
    <t>Mitchells &amp; Butler - Hen and Chickens Theatre Bar</t>
  </si>
  <si>
    <t>109 St Pauls Road, London, N1 2NA</t>
  </si>
  <si>
    <r>
      <t>Technology: 3G &amp; 4G</t>
    </r>
    <r>
      <rPr>
        <sz val="11"/>
        <rFont val="Calibri"/>
        <family val="2"/>
        <scheme val="minor"/>
      </rPr>
      <t xml:space="preserve"> Approved</t>
    </r>
  </si>
  <si>
    <t>Mitchells &amp; Butler - Bull</t>
  </si>
  <si>
    <t>100 Upper Street, London, N1 0NP</t>
  </si>
  <si>
    <t>Technology: 4G</t>
  </si>
  <si>
    <t>Mitchells &amp; Butler - Eagle</t>
  </si>
  <si>
    <t>2 Shepherdess Walk, London, N1 7LB</t>
  </si>
  <si>
    <r>
      <rPr>
        <sz val="11"/>
        <rFont val="Calibri"/>
        <family val="2"/>
        <scheme val="minor"/>
      </rPr>
      <t>Design Approved, Sharepoint updated.</t>
    </r>
    <r>
      <rPr>
        <b/>
        <sz val="11"/>
        <rFont val="Calibri"/>
        <family val="2"/>
        <scheme val="minor"/>
      </rPr>
      <t xml:space="preserve"> Technology: 3G &amp; 4G</t>
    </r>
  </si>
  <si>
    <t>Mitchells &amp; Butler - Old Bull and Bush (Bash)</t>
  </si>
  <si>
    <t>North End Way, London, NW3 7HE</t>
  </si>
  <si>
    <r>
      <rPr>
        <sz val="11"/>
        <rFont val="Calibri"/>
        <family val="2"/>
        <scheme val="minor"/>
      </rPr>
      <t xml:space="preserve">Design Approved, Sharepoint updated. </t>
    </r>
    <r>
      <rPr>
        <b/>
        <sz val="11"/>
        <rFont val="Calibri"/>
        <family val="2"/>
        <scheme val="minor"/>
      </rPr>
      <t>Technology: 3G &amp; 4G</t>
    </r>
  </si>
  <si>
    <t>Mitchells &amp; Butler - Spaniards</t>
  </si>
  <si>
    <t>Spaniards Road, London, NW3 7JJ</t>
  </si>
  <si>
    <t>Design Approved, Sharepoint update. Technology: 3G &amp; 4G</t>
  </si>
  <si>
    <t>Mitchells &amp; Butler - Angel Inn</t>
  </si>
  <si>
    <t>37 Highgate High Street, London, N6 5JT</t>
  </si>
  <si>
    <t>Design Approved, Sharepoint update.Technology: 3G &amp; 4G</t>
  </si>
  <si>
    <t>Mitchells &amp; Butler - Garden Gate</t>
  </si>
  <si>
    <t>14 Southend Road, London, NW3 2QE</t>
  </si>
  <si>
    <t>Design Approved, Sharepoint updated. Technology: 4G</t>
  </si>
  <si>
    <t>Mitchells &amp; Butler - Old White Lion</t>
  </si>
  <si>
    <t>121 Great North Road, London, N2 0NW</t>
  </si>
  <si>
    <t>Design Approved, Sharepoint updated.Technology: 3G &amp; 4G</t>
  </si>
  <si>
    <t>Mitchells &amp; Butler - Miller &amp; Carter (Previously) O'Neills), Muswell Hill</t>
  </si>
  <si>
    <t>87 Muswell Hill, Muswell Hill, London, N10 3HA</t>
  </si>
  <si>
    <t>Design Approved, Sharepoint updated. Technology: 3G &amp; 4G</t>
  </si>
  <si>
    <t>Mitchells &amp; Butler - Maid of Muswell</t>
  </si>
  <si>
    <t>121 Alexandra Park Road, Muswell Hill, London, N10 2DP</t>
  </si>
  <si>
    <t>Mitchells &amp; Butlers - Starting Gate</t>
  </si>
  <si>
    <t>Station Road, Wood Green, London, N22 7SS</t>
  </si>
  <si>
    <t>Mitchells &amp; Butlers - The Albion Hotel</t>
  </si>
  <si>
    <t>34 Bridge Road, East Molesey, KT8 9HA</t>
  </si>
  <si>
    <t>Design Approved, Sharepoint updated. Technology: 3G &amp; 4G
Floor Plan</t>
  </si>
  <si>
    <t>Mitchells &amp; Butlers - The Albany</t>
  </si>
  <si>
    <t>Queens Road, Thames Ditton, Surrey, KT7 0QY</t>
  </si>
  <si>
    <t>Mitchells &amp; Butler - Harts Boatyard</t>
  </si>
  <si>
    <t>Portsmouth Road, Surbiton, Surrey, KT6 4ES</t>
  </si>
  <si>
    <t>Design Approved, Sharepoint updated. Technology: 3G &amp; 4G, Floor Plan</t>
  </si>
  <si>
    <t>Mitchells &amp; Butler - Mill</t>
  </si>
  <si>
    <t>58/62 High Street, Kingston upon Thames, Surrey, KT1 1HN</t>
  </si>
  <si>
    <t>Mitchells &amp; Butler - Harvester Two Rivers</t>
  </si>
  <si>
    <t>Tilleys Lane, Staines, TW18 4BL</t>
  </si>
  <si>
    <t>Design Approved, Sharepoint updated. Technology: 3G &amp; 4G. Floor Plan</t>
  </si>
  <si>
    <t>Mitchells &amp; Butler - Harvester Bulldog</t>
  </si>
  <si>
    <t>556 London Road, Ashford, Middlesex, TW15 3AF</t>
  </si>
  <si>
    <t>Design Approved, Sharepoint updated. Technology: 4G
Floor Plan</t>
  </si>
  <si>
    <t>Mitchells &amp; Butler - General Roy</t>
  </si>
  <si>
    <t>Poplar Way, Feltham, TW13 7AB</t>
  </si>
  <si>
    <t>Mitchells &amp; Butler - Running Horse</t>
  </si>
  <si>
    <t>Groveley Road, Sunbury-on-Thames, TW16 7LB</t>
  </si>
  <si>
    <t>Mitchells &amp; Butler - North Star</t>
  </si>
  <si>
    <t>271 Hook Road, Chessington, Surrey, KT9 1EQ</t>
  </si>
  <si>
    <t>Mitchells &amp; Butler - Chessington Oak</t>
  </si>
  <si>
    <t>Moor Lane,Chessington, Surrrey, KT9 1HX</t>
  </si>
  <si>
    <t>Mitchells &amp; Butler - Plough</t>
  </si>
  <si>
    <t>Church Road, Worcester Park, Surrey, KT4 7RD</t>
  </si>
  <si>
    <t>Mitchells &amp; Butler - Hogsmill - Toby Carvery</t>
  </si>
  <si>
    <t>Old Malden Lane, Worcester Park, Surrey, KT4 7PY</t>
  </si>
  <si>
    <t>Mitchells &amp; Butlers - Queen Adelaide</t>
  </si>
  <si>
    <t>Mitchells &amp; Butler - Spring Travern</t>
  </si>
  <si>
    <t>1 London Road, Epsom, Surrey, KT17 2AY</t>
  </si>
  <si>
    <t>Design Apprived, Sharepoint updated. Technology: 3G &amp; 4G Floor Plan</t>
  </si>
  <si>
    <t>Mitchells &amp; Butler - Marquis of Granby</t>
  </si>
  <si>
    <t>4 West Street, Epsom, Surrrey, KT18 7RG</t>
  </si>
  <si>
    <t>Design Approved, Sharepoint updated. Technology 3G/4G. Floor Plans</t>
  </si>
  <si>
    <t>Mitchells &amp; Butler - Derby Arms</t>
  </si>
  <si>
    <t>Epsom Downs, Epsom, Surrey, KT18 5LE</t>
  </si>
  <si>
    <t>Floor Plans, Technology 3G/4G</t>
  </si>
  <si>
    <t>Mitchells &amp; Butlers - The California</t>
  </si>
  <si>
    <t>1 Brighton Road, Sutton, Surrey, SM2 5SU</t>
  </si>
  <si>
    <t>Floor Plan</t>
  </si>
  <si>
    <t>Mitchells &amp; Butler - Mint</t>
  </si>
  <si>
    <t>Park Road, Banstead, Surrrey, SM7 3DS</t>
  </si>
  <si>
    <t>Floor Plans</t>
  </si>
  <si>
    <t>Mitchells &amp; Butler - Ramblers Rest</t>
  </si>
  <si>
    <t>Outwood Lane, Chipstead, Coulsdon, Surrey, CR5 3NP</t>
  </si>
  <si>
    <t>Floor Plan, Technology 3G/4G, Design approved, Sharepoint updated.</t>
  </si>
  <si>
    <t>Mitchells &amp; Butler - Blue Anchor</t>
  </si>
  <si>
    <t>Dorking Road, Tadworth, Surrey, KT20 5SL</t>
  </si>
  <si>
    <t>Mitchells &amp; Butler - Gipsy Moth</t>
  </si>
  <si>
    <t>60 Greenwich Church Street, London, SE10 9BL</t>
  </si>
  <si>
    <t>Mitchells &amp; Butler - Mitre</t>
  </si>
  <si>
    <t>291 Greenwich High Road, London, SE10 8NA</t>
  </si>
  <si>
    <t>Technology 4G, Design approved, Sharepoint updated.</t>
  </si>
  <si>
    <t>Mitchells &amp; Butlers - Royal Standard</t>
  </si>
  <si>
    <t>44 Vanbrugh Park, Blackheath, London, SE3 7JQ</t>
  </si>
  <si>
    <t>Mitchells &amp; Butlers - Princess of Wales</t>
  </si>
  <si>
    <t>1a Montpelier Row, London, SE3 0RL</t>
  </si>
  <si>
    <t>Floor Plan, Technology 4G, Design approved, Sharepoint updated.</t>
  </si>
  <si>
    <t>Mitchells &amp; Butler - White Horse</t>
  </si>
  <si>
    <t>37 London Road, Shenley, Radlett, Hertfordshire, WD7 9ER</t>
  </si>
  <si>
    <t>Mitchells &amp; Butler - Aldenham</t>
  </si>
  <si>
    <t>Toby Carvery, Hartspring Lane, Watford, Hertfordshire, WD25 8AD</t>
  </si>
  <si>
    <t>Mitchells &amp; Butler - Garston Harvester</t>
  </si>
  <si>
    <t>St Albans Road, Garston, Watford, Hertfordshire, WD25 0LL</t>
  </si>
  <si>
    <t>Mitchells &amp; Butler - Essex Arms</t>
  </si>
  <si>
    <t>Langley Way, Watford, Hertfordshire, WD17 3EG</t>
  </si>
  <si>
    <t>Floor Plan, Technologies 3G/4G, Design approved, Sharepoint updated.</t>
  </si>
  <si>
    <t>Mitchells &amp; Butler - Ridgeway Tavern</t>
  </si>
  <si>
    <t>76 The Ridgeway, Enfield, EN2 8JF</t>
  </si>
  <si>
    <t>Floor Plan, Technology 3G.4G, Design approved, Sharepoint updated.</t>
  </si>
  <si>
    <t>Mitchells &amp; Butler - The George, Enfield</t>
  </si>
  <si>
    <t>5 The Town, Enfield, EN2 6LE</t>
  </si>
  <si>
    <t>Floor Plan, Technologies 3G/4G Design approved, Sharepoint updated.</t>
  </si>
  <si>
    <t>Mitchells &amp; Butler - Enfield Toby Carvery</t>
  </si>
  <si>
    <t>801 Great Cambridge Road, Enfield, EN1 3PN</t>
  </si>
  <si>
    <t>Floor Plan Technology 3G/4G, Design approved, Sharepoint updated.</t>
  </si>
  <si>
    <t>Mitchells &amp; Butler - The Crown</t>
  </si>
  <si>
    <t>28 Wickham Rod, Shirley, Croydon, Surrey, CR0 8BA</t>
  </si>
  <si>
    <t>Mitchells &amp; Butler - Shirley Inn</t>
  </si>
  <si>
    <t>158 Wickkham Road, Shirley, Croydon, Surrey, CR0 8BF</t>
  </si>
  <si>
    <t>Mitchells &amp; Butler - Queens Head</t>
  </si>
  <si>
    <t>73 High Street, Green Street, Green, Orpington, Kent, BR6 6BQ</t>
  </si>
  <si>
    <t>Technologies 3G/4G, Design approved, Sharepoint updated.</t>
  </si>
  <si>
    <t>Mitchells &amp; Butler - Royal Oak</t>
  </si>
  <si>
    <t>High Street, Green Street Green, Orpington, Kent, BR6 6BJ</t>
  </si>
  <si>
    <t>Mitchells &amp; Butler - South Croydon Toby Carvery</t>
  </si>
  <si>
    <t>415 Brighton Road, Croydon, Surrey, CR2 8ES</t>
  </si>
  <si>
    <t>Mitchells &amp; Butler - Tudor Rose</t>
  </si>
  <si>
    <t>270 Coulsdon Road, Coulsdon, Surrey, CR5 1EB</t>
  </si>
  <si>
    <t>Farleigh Road, Warlingham, CR6 9EG</t>
  </si>
  <si>
    <t>Mitchells &amp; Butler - Harrow</t>
  </si>
  <si>
    <t>309 farleigh Road, Warlingham, CR6 9EL</t>
  </si>
  <si>
    <t>Mitchells &amp; Butler - Black Horse</t>
  </si>
  <si>
    <t>Crofton Road, Locksbottom, Orgington, Kent, BR6 8NW</t>
  </si>
  <si>
    <t>Mitchells &amp; Butler - Earl of Derby</t>
  </si>
  <si>
    <t>155 Kilburn High Road, London, NW6 7HU</t>
  </si>
  <si>
    <t>Floor Plan, Technology 4G Design approved, Sharepoint updated.</t>
  </si>
  <si>
    <t>Mitchells &amp; Butler - Edinboro Castle</t>
  </si>
  <si>
    <t>57 Mornington Terrace, London, NW1 7RU</t>
  </si>
  <si>
    <t>Mitchells &amp; Butler - Lyttelton Arms</t>
  </si>
  <si>
    <t>1 Camden High Street, London, NW1 7JE</t>
  </si>
  <si>
    <t>Floor Plan, Technologies 4G Design approved, Sharepoint updated</t>
  </si>
  <si>
    <t>Mitchells &amp; Butler - Rocket</t>
  </si>
  <si>
    <t>120 Euston Road, London, NW1 2AL</t>
  </si>
  <si>
    <t>Mitchells &amp; Butler - Croxley Green Harvester</t>
  </si>
  <si>
    <t>Watford Road, Croxley Green, Rickmansworth, Hertfordshire, WD3 3RX</t>
  </si>
  <si>
    <t>Floor Plan Technology 3G/4G. Design approved, Sharepoint updated.</t>
  </si>
  <si>
    <t>Mitchells &amp; Butler - Scotsbridge Mill</t>
  </si>
  <si>
    <t>Park Road, Rickmansworth, Hertfordshire, WD3 1AT</t>
  </si>
  <si>
    <t>Floor Plan, Technologies 3G/4G. Design approved, Sharepoint updated.</t>
  </si>
  <si>
    <t>Mitchells &amp; Butler - Ye Olde green Manne</t>
  </si>
  <si>
    <t>Batchworth Heath, Farningham, WD3 1QB</t>
  </si>
  <si>
    <t>Floor plan, Technologies 3G/4G. Design approved, Sharepoint updated.</t>
  </si>
  <si>
    <t>Mitchells &amp; Butler - Gate</t>
  </si>
  <si>
    <t>Rickmansworth Road, Northwood, HA6 2RH</t>
  </si>
  <si>
    <t>Mitchells &amp; Butler - Kings Arms</t>
  </si>
  <si>
    <t>Stirling Corner, Barnet, Hertfordshire, EN5 3JG</t>
  </si>
  <si>
    <t>Mitchells &amp; Butler - Arkley</t>
  </si>
  <si>
    <t>Barnet Road, Arkley, EN5 3EP</t>
  </si>
  <si>
    <t>Mitchells &amp; Butler - Red Lion, Toby Carvery</t>
  </si>
  <si>
    <t>31 High Street, Barnet, Hertfordshire, EN5 5UW</t>
  </si>
  <si>
    <t>Mitchells &amp; Butler, The Cock Inn</t>
  </si>
  <si>
    <t>Chalk Lane, Cockfosters, Barnet, Hertfordshire, EN4 9HU</t>
  </si>
  <si>
    <t>Mitchells &amp; Butler - Railway Hotel</t>
  </si>
  <si>
    <t>Station Lane, Hornchurch, Essex, RM12 6SB</t>
  </si>
  <si>
    <t>Mitchells &amp; Butler - Optimist Tavern</t>
  </si>
  <si>
    <t>Hacton Lane, Upminister, Essex, RM14 2XY</t>
  </si>
  <si>
    <t>Mitchells &amp; Butler - Huntsman and Hounds</t>
  </si>
  <si>
    <t>Ockendon Road, Upminster, Essex, RM14 2DN</t>
  </si>
  <si>
    <t>Mitchells &amp; Butler - Thatched House</t>
  </si>
  <si>
    <t>St Marys Lane, Upminster, Essex, RM14 3LT</t>
  </si>
  <si>
    <t>Mitchells &amp; Butler - Oatlands Chaser</t>
  </si>
  <si>
    <t>25 Oatlands Chaser, Weybridge, Surrey, KT13 9RW</t>
  </si>
  <si>
    <t>Technologies 3G/4G Design approved, Sharepoint updated</t>
  </si>
  <si>
    <t>Mitchells &amp; Butler - Minnow</t>
  </si>
  <si>
    <t>104 Thames Street, Weybridge, Surrey, KT13 8NG</t>
  </si>
  <si>
    <t>Mitchells &amp; Butler - Thames Court</t>
  </si>
  <si>
    <t>Towpath, Shepperton, TW17 9LJ</t>
  </si>
  <si>
    <t>Mitchells &amp; Butler - Kingfisher</t>
  </si>
  <si>
    <t>Chertsey Bridge Road, Chertsey, KT16 8LF</t>
  </si>
  <si>
    <t>Mitchells &amp; Butlers - O'Neills Bromley</t>
  </si>
  <si>
    <t>27/29 East Street, Bromley, Kent, BR1 1QE</t>
  </si>
  <si>
    <t>Mitchells &amp; Butlers - White Horse, Beckenham</t>
  </si>
  <si>
    <t>205/213 High Street, Beckenham, Kent, BR3 1AH</t>
  </si>
  <si>
    <t>Technologies 3G/4G, no CW tests as issue with kit. Design approved, Sharepoint updated.</t>
  </si>
  <si>
    <t>Mitcehlls &amp; Butler - Eden Park</t>
  </si>
  <si>
    <t>Upper Elmers, End Road, Beckenham, Kent, BR3 3HQ</t>
  </si>
  <si>
    <t>Technologies 4G, Design approved, Sharepoint updated.</t>
  </si>
  <si>
    <t>Mitchells &amp; Butler - Crown</t>
  </si>
  <si>
    <t>155 Bromley Common, Bromley, Kent, BR2 9RJ</t>
  </si>
  <si>
    <t>Mitchells &amp; Butler - Greyhound Harvester</t>
  </si>
  <si>
    <t>900 High Road, Romford, Essex, RM6 4HU</t>
  </si>
  <si>
    <t>Mitchells &amp; Butler - Beacon Tree</t>
  </si>
  <si>
    <t>Green Lane, Dagenham, Essex, RM8 1DJ</t>
  </si>
  <si>
    <t>Mitchells &amp; Butler - Moby Dick</t>
  </si>
  <si>
    <t>Whalebone Lane North, Chadwell Heath, Romford, Essex, RM6 6QU</t>
  </si>
  <si>
    <t xml:space="preserve">Mitchells &amp; Butler - Mawney Arms  </t>
  </si>
  <si>
    <t>44 Mawney Road, Romford, Essex, RM7 7HT</t>
  </si>
  <si>
    <t>Mitchells &amp; Butler - Waters Edge</t>
  </si>
  <si>
    <t>Reservior Road, Ruislip, Middlesex, HA4 7TY</t>
  </si>
  <si>
    <t>Mitchells &amp; Butler - Ruislip (Miller and Carter)</t>
  </si>
  <si>
    <t>154 Bury Street, Ruislip, Middlesex, HA4 7TH</t>
  </si>
  <si>
    <t>Mitchells &amp; Butler - Coy Carp</t>
  </si>
  <si>
    <t>Copperhill Lane, Harefield, Uxbridge, Middlesex, UB9 6HZ</t>
  </si>
  <si>
    <t>Mitchells &amp; Butler - Ugly Duckling</t>
  </si>
  <si>
    <t>Oxford Road, Denham, Uxbridge, Middlesex, UB9 4LJ</t>
  </si>
  <si>
    <t>Mitchells &amp; Butler - The Three Blackbirds</t>
  </si>
  <si>
    <t>Blendon Road, Bexley, Kent, DA5 1BX</t>
  </si>
  <si>
    <t>Technologies 3G/4G Design Aapproved, Sharepoint updated</t>
  </si>
  <si>
    <t>Mitchells &amp; Butler - Miller &amp; Carter Bexleyheath</t>
  </si>
  <si>
    <t>Bourne Road, Bexley, Kent, DA5 1PQ</t>
  </si>
  <si>
    <t>Mitchells &amp; Butler - Rising Sun</t>
  </si>
  <si>
    <t>105 Dartford Road, Dartford, Kent, DA1 3EP</t>
  </si>
  <si>
    <t>Mitchells &amp; Butler - Dartford Bridge, Harvester</t>
  </si>
  <si>
    <t>Princes Road, Dartford, Kent, DA2 6NQ</t>
  </si>
  <si>
    <t>Mitchells &amp; Butler - Mill House/Miller and Carter</t>
  </si>
  <si>
    <t>1 Windmill Road, Mitcham Common, Mitcham, Surrey, CR4 1HT</t>
  </si>
  <si>
    <t>Mitchells &amp; Butler - George</t>
  </si>
  <si>
    <t>Epsom Road, Morden, Surrey, SM4 5PJ</t>
  </si>
  <si>
    <t>Mitchells &amp; Butler - O'Neill's Wimbledon</t>
  </si>
  <si>
    <t>66 The Broadway, Wimbledon, London, SW19 1RQ</t>
  </si>
  <si>
    <t>Mitchells &amp; Butler - The Goat, Shepperton</t>
  </si>
  <si>
    <t>47 Upper halliford Road, Shepperton, TW17 8RX</t>
  </si>
  <si>
    <t>Harrow Road, Wembley, London, HA0 2QP</t>
  </si>
  <si>
    <t>Mitchells &amp; Butler - Mandeville</t>
  </si>
  <si>
    <t>Mandeville Road, Northolt, Middlesex, UB5 4LU</t>
  </si>
  <si>
    <t>Mitchells &amp; Butler - The Crown, Northolt</t>
  </si>
  <si>
    <t>Ealing Road, Northolt, Middlesex, UB5 6AA</t>
  </si>
  <si>
    <t>Mitchells &amp; Butler - Malt Shovel</t>
  </si>
  <si>
    <t>69 Iver Lane, Uxbridge, Middlesex, UB8 2JE</t>
  </si>
  <si>
    <t>Mitchells &amp; Butler - Aperfield Inn</t>
  </si>
  <si>
    <t>311 Main Road, Biggin Hill, Kent, TN16 2HN</t>
  </si>
  <si>
    <t>Mitchells &amp; Butler - Badgers Mount</t>
  </si>
  <si>
    <t>London Road, Halstead, Sevenoaks, Kent, TN14 7AD</t>
  </si>
  <si>
    <t>Mitchells &amp; Butler - Browns Butlers Wharf</t>
  </si>
  <si>
    <t>Tea Trade Wharf, Shad Thames, London, E1 2YG</t>
  </si>
  <si>
    <t>381 Lordship Lane, Dulwich, London, SE22 8JJ</t>
  </si>
  <si>
    <t>Technologies 4G Design approved, Sharepoint updated</t>
  </si>
  <si>
    <t>Mitchells &amp; Butler - Alleyns Head</t>
  </si>
  <si>
    <t>Park Hall Road, West Dulwich, London, SE21 8BW</t>
  </si>
  <si>
    <t>Mitchells &amp; Butler - Beulah Spa</t>
  </si>
  <si>
    <t>Beulah Hill, Upper Norwood, London, SE19 3DS</t>
  </si>
  <si>
    <t>Mitchells &amp; Butler - O'Neill's</t>
  </si>
  <si>
    <t>762 High Road, Leytonstone, London, E11 3AW</t>
  </si>
  <si>
    <t>Mitchells &amp; Butler - Snaresbrook</t>
  </si>
  <si>
    <t>73 Hollybush Hill, London, E11 1PE</t>
  </si>
  <si>
    <t>Mitchells &amp; Butler - Cuckfield</t>
  </si>
  <si>
    <t>31 High Street, Wanstead, London, E11 2AA</t>
  </si>
  <si>
    <t>Mitchells &amp; Butler - Harvester Beehive</t>
  </si>
  <si>
    <t>Beehive Lane, Ilford, Essex, IG4 5DR</t>
  </si>
  <si>
    <t>Mitchells &amp; Butler - Ranelagh</t>
  </si>
  <si>
    <t>82 Bounds Green Road, London, N11 2EU</t>
  </si>
  <si>
    <t>Technologies 3G/4G, Design approved, Sharepoint uddated.</t>
  </si>
  <si>
    <t>Mitchells &amp; Butler - Ye Olde Cherry Tree</t>
  </si>
  <si>
    <t>The Green, London, N14 6EN</t>
  </si>
  <si>
    <t>Mitchells &amp; Butler - Salisbury Arms</t>
  </si>
  <si>
    <t>Hoppers Road, Winchmore Hill, London, N21 3NP</t>
  </si>
  <si>
    <t>Mitchells &amp; Butler - Stag and Hounds</t>
  </si>
  <si>
    <t>371 Bury Street West, Edmonton, London, N9 9JW</t>
  </si>
  <si>
    <t>Technologies 3G/4G, Design approved, Sharepoint updated</t>
  </si>
  <si>
    <t>Mitchells &amp; Butler - Jolly Badger</t>
  </si>
  <si>
    <t>128 Hale Lane, Edgware, HA8 9RZ</t>
  </si>
  <si>
    <t>Mitchells &amp; Butler - Duck in the Pond</t>
  </si>
  <si>
    <t>Kenton Lane, Harrow, Middlesex, HA3 6AA</t>
  </si>
  <si>
    <t>Brockhurst Corner, Uxbridge Road, Harrow, Middlesex, HA3 6DL</t>
  </si>
  <si>
    <t>Mitchells &amp; Butler - Harvester Windmill</t>
  </si>
  <si>
    <t>High Road, Bushey Heath, Bushey, WD23 1JD</t>
  </si>
  <si>
    <t>Mitchells &amp; Butler - Horse and Groom</t>
  </si>
  <si>
    <t>136 Main Road, Sidcup, Kent, DA14 6NZ</t>
  </si>
  <si>
    <t>Lingfield Crescent, Rochester Way, London, SE9 2RN</t>
  </si>
  <si>
    <t>Mitchells &amp; Butler - Crooked Billet</t>
  </si>
  <si>
    <t>286 Southborough Lane, Bromley, Kent, BR2 8AA</t>
  </si>
  <si>
    <t>Mitchells &amp; Butler - Daylight Inn</t>
  </si>
  <si>
    <t>Station Square, Petts Wood, Orpington, Kent, BR5 1LZ</t>
  </si>
  <si>
    <t>Mitchells &amp; Butler - Woodford Green Toby Carvery</t>
  </si>
  <si>
    <t>1 Southend Road, Woodford Green, Essex, IG8 8LG</t>
  </si>
  <si>
    <t>Technologies 3G/4G, Design approved, Sharepointed updated.</t>
  </si>
  <si>
    <t>Mitchells &amp; Butler - Old Maypole</t>
  </si>
  <si>
    <t>Fencepiece Road, Ilford, Essex, IG6 2NG</t>
  </si>
  <si>
    <t>Mitchells &amp; Butler - Three Jolly Wheelers</t>
  </si>
  <si>
    <t>735 Chigwell Road, Woodford Green,, Essex, IG8 8AS</t>
  </si>
  <si>
    <t>Mitchells &amp; Butler - King William IV</t>
  </si>
  <si>
    <t>High Road, Chigwell, Essex, IG7 6PJ</t>
  </si>
  <si>
    <t>Mitchells &amp; Butler - Earl Haig</t>
  </si>
  <si>
    <t>Little Heath Road, Bexley Heath, Kent, DA7 5HJ</t>
  </si>
  <si>
    <t>Mitchells &amp; Butler - O'Neill's Blackheath</t>
  </si>
  <si>
    <t>52 Tranquil Vale, Blackheath, London, SE3 0BH</t>
  </si>
  <si>
    <t>16 Blackheath Village, London, SE3 9LE</t>
  </si>
  <si>
    <t>Mitchells &amp; Butler - Williamsons Tavern</t>
  </si>
  <si>
    <t>1 Groveland Court, London, EC4M 9EH</t>
  </si>
  <si>
    <t>Technologies 3G/4G Design approved, Sharepoint updated.</t>
  </si>
  <si>
    <t>Mitchells &amp; Butler - Chingford Harvester</t>
  </si>
  <si>
    <t>Larkswood Leisure Park, 175 New Road, Chingford, E4 9EY</t>
  </si>
  <si>
    <t>Mitchells &amp; Butler - Queen Elizabeth</t>
  </si>
  <si>
    <t>95 Forest Side, Chingford, E4 6BA</t>
  </si>
  <si>
    <t>Mitchells &amp; Butler - Buckhurst Hill</t>
  </si>
  <si>
    <t>High Road, Buckhurst Hill, IG9 5HT</t>
  </si>
  <si>
    <t>Mitchells &amp; Butler - Plume of Feathers</t>
  </si>
  <si>
    <t>123 Church Hill, Loughton, Essex, IG10 1QR</t>
  </si>
  <si>
    <t>Mitchells &amp; Butler - Compasses Harvester</t>
  </si>
  <si>
    <t>125 Abbs Cross Lane, Hornchuch, Essex. RM12 4XS</t>
  </si>
  <si>
    <t>130 Hornchuch Road, Hornchurch, Essex, RM11 1DP</t>
  </si>
  <si>
    <t>Technologies 3G/4G, design approved, Sharepoint updated.</t>
  </si>
  <si>
    <t>74/76 Market Place, Romford, Essex, RM1 3ER</t>
  </si>
  <si>
    <t>Mitchells &amp; Butler - Unicorn</t>
  </si>
  <si>
    <t>91 Main Road, Romford, Essex, RM2 5EL</t>
  </si>
  <si>
    <t>Mitchells &amp; Butler - Nags Head</t>
  </si>
  <si>
    <t>44 Brook Street, Brentwood, Essex, CM14 5ND</t>
  </si>
  <si>
    <t>Mitchells &amp; Butler - Ardleigh</t>
  </si>
  <si>
    <t>124 Ardleigh Green Road, Hornchurch, Essex, RM11 2SH</t>
  </si>
  <si>
    <t>Mitchells &amp; Butler - Chigwell Miller and Carter</t>
  </si>
  <si>
    <t>Manor Road, Abridge, Romford, Essex, RM4 1NH</t>
  </si>
  <si>
    <t>Mitchells &amp; Butler - Orange Tree</t>
  </si>
  <si>
    <t>7 Totteridge Village, London, N20 8NX</t>
  </si>
  <si>
    <t>Mitcehlls &amp; Butler -Three Hammers</t>
  </si>
  <si>
    <t>The Ridgeway, Hammers Lane, London, NW7 4EA</t>
  </si>
  <si>
    <t>2 Koppers Way, Hebburn, NE31 2EZ</t>
  </si>
  <si>
    <t>VPS</t>
  </si>
  <si>
    <t>Unit 8, North Orbital Commercial Park, Napsbury Lane, St Albans, Hertfordshire, AL1 1XB</t>
  </si>
  <si>
    <t>Horizon Asset LLP</t>
  </si>
  <si>
    <t>16 New Burlington Place, London, W1S 2HX</t>
  </si>
  <si>
    <t>Network Rail, Lewisham</t>
  </si>
  <si>
    <t>Network Rail, Lewisham Maintenance Depot, off Thurston Road, Lewisham, London SE13 7SD</t>
  </si>
  <si>
    <t>Kier, North Petherton</t>
  </si>
  <si>
    <t>k23b and K11e Offices, Hinkley Point C, c/o HPC Postal Consolidation Centre (PCC), EDF Freight Management Facility (J24), Huntworth Business Park, North Petherton, Somerset, TA6 6TS</t>
  </si>
  <si>
    <t>West Suffolk House, Western Way, Bury St Edmunds, IP33 3SP</t>
  </si>
  <si>
    <t>Gartner, The Glantry</t>
  </si>
  <si>
    <t>temesis, The Glantry, Egham, Surrey, TW20 9AW</t>
  </si>
  <si>
    <t>Joseph Ruston Building, Waterside South, Lincoln, LN5 7FD</t>
  </si>
  <si>
    <t>Stuart Group</t>
  </si>
  <si>
    <t>Hargham Road, Shropham, Attleborough, Norfolk, NR17 1DT</t>
  </si>
  <si>
    <t>24/25/08/2017</t>
  </si>
  <si>
    <t>Congress Theatre, Carlisle Road, Eastbourne, East Sussex, BN21 4BP</t>
  </si>
  <si>
    <t>Babcock</t>
  </si>
  <si>
    <t>Hangar 2, RAF Shawbury, Wem Road, Shawbury, Shrewsbury, Shropshire, SY4 4DZ</t>
  </si>
  <si>
    <t>Exterion Media</t>
  </si>
  <si>
    <t>7th Floor, Lacon House, 84 Theobalds Road, London, WC1X 8NL</t>
  </si>
  <si>
    <t>The Base, (Area Q), Fleming Way, Crawley, West Sussex, RH10 9LX</t>
  </si>
  <si>
    <t>PHS</t>
  </si>
  <si>
    <t>Unit 3, Avenue Lodeve, South Kirby Business Park, South Kirby, Pontefract, WF9 3TH</t>
  </si>
  <si>
    <t>Nisa Way, Bloom Way, Scunthorpe, Lincolinshire, DN16 9YA</t>
  </si>
  <si>
    <t>ICU - Stepping Hill Hospital</t>
  </si>
  <si>
    <t>Poplar Grove, Stockport, Greater Manchester, SK2 7JE</t>
  </si>
  <si>
    <t>Exhibition Road, London, SW7 2AZ</t>
  </si>
  <si>
    <t xml:space="preserve">22/8/2017 -  O2 require a DTD only, no survey </t>
  </si>
  <si>
    <t>DHL Bardon</t>
  </si>
  <si>
    <t>Regs Way, Bardon, Leicestershire, LE67 1UA</t>
  </si>
  <si>
    <t>Berry Bros</t>
  </si>
  <si>
    <t>3 St James Street, London, SW1A 1EG</t>
  </si>
  <si>
    <t>The Cyrenians Ltd</t>
  </si>
  <si>
    <t>8A Graingerville, Newcastle upon Tyne, NE4 6UJ</t>
  </si>
  <si>
    <t>Working Links</t>
  </si>
  <si>
    <t>2nd Floor, Sun Alliance House, 16/26 Albert Street, Middlesbrough, TS1 1PR</t>
  </si>
  <si>
    <t>Saint Gobain (Weber)</t>
  </si>
  <si>
    <t>Halsefield 25, Halsefield, Telford, TF7 4LP</t>
  </si>
  <si>
    <t>Miller Homes, Worcester</t>
  </si>
  <si>
    <t>Miller Homes, Brook Court, Whittington Hall Park, Worcester, WR5 2ZX</t>
  </si>
  <si>
    <t>Unipres</t>
  </si>
  <si>
    <t>Cherry Blossom Way, Sunderland, Tyne and Wear, SR5 3NT</t>
  </si>
  <si>
    <t>Request for Boostbox Survey and Install Quote, Metro Cells may be required</t>
  </si>
  <si>
    <t>Produban/Santander, Kensington</t>
  </si>
  <si>
    <t>140-144 Kensington High Street, W8 7RL</t>
  </si>
  <si>
    <t>Request for Boostbox Survey and Install Quote</t>
  </si>
  <si>
    <t>Gowerton Road, Brackmills Industrial Estate, Northampton, NN4 7BW</t>
  </si>
  <si>
    <t>267 Merton Road, Wandsworth, London, SW18 5JS</t>
  </si>
  <si>
    <t>DHL, Boots</t>
  </si>
  <si>
    <t>DHL Supply Chain, Boots, Units 29/31 Burrell Way, Thetford, IP24 3QS</t>
  </si>
  <si>
    <t>Balfour Beatty</t>
  </si>
  <si>
    <t>Unit 2, Newton Business Centre, Thorncliffe Park Estate, Sheffield, S35 2PH</t>
  </si>
  <si>
    <t>13/9/2017 - Cancelled by O2</t>
  </si>
  <si>
    <t>Berry Bros and Rudd</t>
  </si>
  <si>
    <t>Gateway House, Kingsland Industrial Estate, Bilton Road, Basingstoke, Hampshire, RG24 8LJ</t>
  </si>
  <si>
    <t>Moorefield Distribution Centrre, Gateshead Road, Kilmarnock, Ayrshire, KA2 0BA</t>
  </si>
  <si>
    <t>Siemens Rail C/O Buckingham Group, Speke Depot off Speke Road, 12 Speke Road, Speke, Liverpool, L24 8QB</t>
  </si>
  <si>
    <t>Imperial College, Basement - Hammersmith Hospital Campus</t>
  </si>
  <si>
    <t>Basement, ICTEM Building, Hammersmith Hospital, Du Cane Road, London, W12 0NN</t>
  </si>
  <si>
    <t>Imperial College, Wilis Jackson Hall</t>
  </si>
  <si>
    <t>Basement, Willis Jackson Hall, 69 Evelyn Gardens, London, SW7 3BQ</t>
  </si>
  <si>
    <t>Chiltern District Council</t>
  </si>
  <si>
    <t>South Bucks District Council, Capswood Road, Oxford Road, Denham, UB9 4LH</t>
  </si>
  <si>
    <t>Office of Postdoctoral Affairs Postdoc Centre, 105 Eddington Place, Cambridge, CB3 1AS</t>
  </si>
  <si>
    <t>Glendon Road, North Kettering Business Park, Kettering, Northamptonshire, NN14 1UB</t>
  </si>
  <si>
    <t>David Lewis</t>
  </si>
  <si>
    <t>Cardiff Road, Mwyndy, Pontyclun, Mid Glamorgan, CF72 8PN</t>
  </si>
  <si>
    <t>DLA Piper</t>
  </si>
  <si>
    <t>4th floor, Walker House, Exchange Flags, Liverpool, L2 3YL</t>
  </si>
  <si>
    <t>Whatley Quarry</t>
  </si>
  <si>
    <t>Whatley Quarrry, Frome, Somerset, BA11 3LF</t>
  </si>
  <si>
    <t>Waiting on confirmation of the size of the quarry before booking in</t>
  </si>
  <si>
    <t>CO OP</t>
  </si>
  <si>
    <t>Oliver Road, West Thurrock, Essex, RM20 3ED</t>
  </si>
  <si>
    <t>Encon Insulations</t>
  </si>
  <si>
    <t>Unit 5 Industrial Estate, Stanton Harcourt, Oxfordshire, OX29 5UU</t>
  </si>
  <si>
    <t>Broadgate Estates</t>
  </si>
  <si>
    <t>2a More London Riverside, London, SE1 2DB</t>
  </si>
  <si>
    <t>DRS</t>
  </si>
  <si>
    <t>Kingmoor Depot, Etterby Road, Etterby, Carlisle, Cumbria, CA3 9NZ</t>
  </si>
  <si>
    <t>William Grant and Sons</t>
  </si>
  <si>
    <t>Strathclyde Business Park, Phoenix Crescent, Bellshill, ML4 3AN</t>
  </si>
  <si>
    <t>27/9/20417</t>
  </si>
  <si>
    <t>ACS Internationsal Schools</t>
  </si>
  <si>
    <t>Heywood, Portsmouth Road, Cobham, Surrey, KT11 1BL</t>
  </si>
  <si>
    <t>29/09/2017
under 84681 instead of 84682</t>
  </si>
  <si>
    <t>Saint Gobain</t>
  </si>
  <si>
    <t xml:space="preserve">03/10/2017 - On hold as the floor is not completed </t>
  </si>
  <si>
    <t>Letterone</t>
  </si>
  <si>
    <t>Devonshire House, One Mayfair Place, London, W1J 8AJ</t>
  </si>
  <si>
    <t>Langage Energy Centre</t>
  </si>
  <si>
    <t>Holland Road, Plymouth, Devon, PL7 5AW</t>
  </si>
  <si>
    <t>South Humber Bank Power Station</t>
  </si>
  <si>
    <t>South Marsh Road, Stallingborough, North East Lincolnshire, DN41 8BZ</t>
  </si>
  <si>
    <t>Waiting on floor plans before booking in survey to see the size of the place</t>
  </si>
  <si>
    <t>Cabinet Office</t>
  </si>
  <si>
    <t>Capital Building, 8th and 9th floors, Old Hall Stree, Liverpool, L3 9PE</t>
  </si>
  <si>
    <t>Parlimentary Digital Service</t>
  </si>
  <si>
    <t>Palace of Westminster, London, SW1P 0AA</t>
  </si>
  <si>
    <t>Asked about security clearance before booking in
13/04/2018 - O2 have said survey no longer required</t>
  </si>
  <si>
    <t>Retail Insight</t>
  </si>
  <si>
    <t>One Parkshot, Richmond, Surrey, TW9 2RD</t>
  </si>
  <si>
    <t>Olympic House, 5 Olympic Court, Montford Street, Salford, M50 2PL</t>
  </si>
  <si>
    <t>Bunzl</t>
  </si>
  <si>
    <t>Tally Close, Agecroft Commerce Park, Swinton, Manchester, M27 8WJ</t>
  </si>
  <si>
    <t>Midland Quarry Products</t>
  </si>
  <si>
    <t>Leicester Road, Whitwick, Leicestershire, LE67 5GR</t>
  </si>
  <si>
    <t>Battleflat Lane, Ellistown, Leicestershire, LE67 1FA</t>
  </si>
  <si>
    <t>Reed Business School</t>
  </si>
  <si>
    <t>The Manor, Little Compton, Morton in Marsh, Gloucestershire, GL56 0RZ</t>
  </si>
  <si>
    <t>Securicor Cash Services</t>
  </si>
  <si>
    <t>70 Milnbank Street, Glasgow, G31 3AL</t>
  </si>
  <si>
    <t>Kier Office</t>
  </si>
  <si>
    <t>Unit 2180, Thorpe Park, Leeds, West Yorkshire, LS15 8ZB</t>
  </si>
  <si>
    <t>15/17 Napier Road, Wardpark North, Cumbernauld, North Lanarkshire, G68 0EF</t>
  </si>
  <si>
    <t>PWC, Manchester</t>
  </si>
  <si>
    <t>101 Barbirolli Square, Manchester, Greater Manchester M2 3PW</t>
  </si>
  <si>
    <t>Urgent survey</t>
  </si>
  <si>
    <t>Infrastructure Services, Pencoed</t>
  </si>
  <si>
    <t>Unit 2, Pencoed Technology Park, Velindre Meadows, Pencoed Industrial Estate, Pencoed, CF35 5PZ.</t>
  </si>
  <si>
    <t>Primark Distribution Centre, Islip</t>
  </si>
  <si>
    <t>Primark Distribution Centre, Kettering Road, Islip, NN14 3JW</t>
  </si>
  <si>
    <t>Office areas previously surveyed by us &amp; customer has those 7 Boostbox units installed, this is to survey warehouse area.</t>
  </si>
  <si>
    <t>Trant Engineering</t>
  </si>
  <si>
    <t>Rushington House, Rushington, Southamtpton, Hampshire, SO40 9LT</t>
  </si>
  <si>
    <t>The Economist</t>
  </si>
  <si>
    <t>The Adelphi Building, Level 6, 1/11 John Adam Street, London, WC2N 6HT</t>
  </si>
  <si>
    <t>Customer request of survey date due to flooding and half bldg out of bounds</t>
  </si>
  <si>
    <t>Viridian Housing</t>
  </si>
  <si>
    <t>Halton Court, 1 Cranfield Walk, London, SE3 9EX</t>
  </si>
  <si>
    <t>20/10/217</t>
  </si>
  <si>
    <t>Fitch Ratings</t>
  </si>
  <si>
    <t>30 North Colonnade, London, E14 5GN</t>
  </si>
  <si>
    <t>Mears Group</t>
  </si>
  <si>
    <t>Great Western House, Junction 7 Business Park, Wakefield Road, Leeds, LS10 3DQ</t>
  </si>
  <si>
    <t>Tesla</t>
  </si>
  <si>
    <t>Unit 118, The Mall, Cribbs Causeway, Bristol, BS34 5DG</t>
  </si>
  <si>
    <t>CO OP Bank HQ, Box 101, 1 Baloon Street, Manchester, M60 0AL</t>
  </si>
  <si>
    <t>PWC, Leeds</t>
  </si>
  <si>
    <t>Central Square, 29 Wellington Street, Leeds, LS1 4DL</t>
  </si>
  <si>
    <t>RFU, Pennyhill Park</t>
  </si>
  <si>
    <t>Pennyhill Park, London Road, Bagshot, Surrey, GU19 5EU</t>
  </si>
  <si>
    <t>Previously surveyed in 2015. This survey is required to propose Metro Cell to cover pitch &amp; produce install quote.</t>
  </si>
  <si>
    <t>Balfour Beatty, Tradegar</t>
  </si>
  <si>
    <t>BB Site Office, Capital Valley Industrial Estate, Rhymney, Tredegar, Gwent, NP22 5PT</t>
  </si>
  <si>
    <t>Allied Bakeries, Maidenhead</t>
  </si>
  <si>
    <t>Allied Bakeries, Vanwall Rd, Maidenhead, SL6 4UF</t>
  </si>
  <si>
    <t>Access for the survey can be scheduled from WC 13/11</t>
  </si>
  <si>
    <t>Balfour Beatty, Barrowfield Rd, Rotherham</t>
  </si>
  <si>
    <t>BBUS 123 ROTHERHAM, THURNSCOE BUSINESS PARK, BARROWFIELD ROAD OFF A635, ROTHERHAM, S63 0BA</t>
  </si>
  <si>
    <t>Heathrow T1 Control Room</t>
  </si>
  <si>
    <t>Terminal 1 Control Room, Heathrow Airport, London, TW6 1AP</t>
  </si>
  <si>
    <t>Unit 38, Instu Shopping Centre, Midsummer Boulevard, Milton Keynes, MK9 3BB</t>
  </si>
  <si>
    <t>Next Head Office</t>
  </si>
  <si>
    <t>Multi-storey car park, Desford Road, Leicester, LE3 0US (Ground level car park)</t>
  </si>
  <si>
    <t>DSV</t>
  </si>
  <si>
    <t>3 Poplar Way, East Cabot Park, Bristol, Avon, BS11 0YH</t>
  </si>
  <si>
    <t>Arthur J Gallagher</t>
  </si>
  <si>
    <t>34 Tower View, Kings Hill, West Malling, Kent, ME19 4UY</t>
  </si>
  <si>
    <t>67 Lombard Street, London, EC3V 9LJ</t>
  </si>
  <si>
    <t>The Walbrook Building, Walbrook Street, London, EC4N 8AN</t>
  </si>
  <si>
    <t>Colmore Plaza, 20 Colmore Circus, Queensway, Birmimgham, B4 6AT</t>
  </si>
  <si>
    <t>St Christophers Hospice</t>
  </si>
  <si>
    <t>51/59 Lawrie Park Road, Sydenham, London, SE26 6DZ</t>
  </si>
  <si>
    <t>Arcadia Group</t>
  </si>
  <si>
    <t>24 Wenlock Road, London, N1 7TA</t>
  </si>
  <si>
    <t>Brunel House, 930 Hempton Court, Aztec West, Almondsbury, Bristol, BS32 4SR</t>
  </si>
  <si>
    <t>Ash House, Falcon Road, Exeter, Devon, EX2 7LB</t>
  </si>
  <si>
    <t>Notter Bridge Depot, Notter Bridge, Cornwall, PL12 4RW</t>
  </si>
  <si>
    <t>Greendale, Unit 33, Greendale Business Park, Woodbury, Salterton, Exeter, Devon, EX5 1EW</t>
  </si>
  <si>
    <t>28/11/20417</t>
  </si>
  <si>
    <t>Unit 6 Dunkirk, Aylsham, Norfolk, NR11 6SU</t>
  </si>
  <si>
    <t>1 Souterhouse Road, Coatbridge, Lanarkshire, ML5 4AA</t>
  </si>
  <si>
    <t>Great Ormond Street Hospital</t>
  </si>
  <si>
    <t>Premier Unn Clinical Buidling, 37/48 Guildford Street, London, WC1N 1EP</t>
  </si>
  <si>
    <t>BUPA</t>
  </si>
  <si>
    <t>Angel Court, 30 Throgmorton Street, London, EC2R 7HJ</t>
  </si>
  <si>
    <t>Stanstead Airport</t>
  </si>
  <si>
    <t>Bassingbourn Road, Stanstead, CM24 1QW and Undercroft bay 8, Standstead, CM24 1QW</t>
  </si>
  <si>
    <t>Intermediate Capital Group</t>
  </si>
  <si>
    <t>Juxon House, 100 St Pauls Churchyard, London, EC4M 8BU</t>
  </si>
  <si>
    <t xml:space="preserve"> -</t>
  </si>
  <si>
    <t>Customer not requiring the survey, O2 informed</t>
  </si>
  <si>
    <t>School House, RAF Shawbury, Shrewsbury, Shropshire, SY4 4DZ</t>
  </si>
  <si>
    <t>4 Bedford Park, Croydon, Surrey, CR0 2AP</t>
  </si>
  <si>
    <t>Bosch</t>
  </si>
  <si>
    <t>Cotswold WAY, Warndon, Worcester, WR4 9SW</t>
  </si>
  <si>
    <t>Newport City Homes</t>
  </si>
  <si>
    <t>Ringland Housing Office, 8/11 Ringland Centre, Ringland, Newport, NP19 9HG</t>
  </si>
  <si>
    <t>Bettws Housing Office, 8/11 Bettws Centre, Bettws, Newport, NP20 7TN</t>
  </si>
  <si>
    <t>Nexus House, Mission Court, Newport, NP20 2DW</t>
  </si>
  <si>
    <t>8 Princess Street, Wapping Lane, London, E1W 2DA</t>
  </si>
  <si>
    <t>YHA</t>
  </si>
  <si>
    <t>Trevelyan House, Dimple Road, Matlock, Derbyshire, DE4 3JX</t>
  </si>
  <si>
    <t>Electrium</t>
  </si>
  <si>
    <t>Lakeside Plaza, Walkmill Way, Cannock, West Midlands, WS11 0LL</t>
  </si>
  <si>
    <t>3 Noble Street, London, EC2V 7EE</t>
  </si>
  <si>
    <t>Drew Smith</t>
  </si>
  <si>
    <t>7/9 Mill Court, The Saw Mill, Durley, Southampton, Hampshire, SO32 2EJ</t>
  </si>
  <si>
    <t>Kingsgate, 62 High Street, Redhill, Surrey, RH1 1SH</t>
  </si>
  <si>
    <t>Unit 8a, Central Park, Goldcrest Way, Severn Beach, Avonmouth, Bristol, BS35 4GH</t>
  </si>
  <si>
    <t>United Airlines</t>
  </si>
  <si>
    <t>Zone B Kitchen Prep Area, Terminal 2, London Heathrow, TW6 2FA</t>
  </si>
  <si>
    <t>22/12/2017 - Customer postponing the survey, O2 aware</t>
  </si>
  <si>
    <t>Pelican Rouge Coffee Solutions</t>
  </si>
  <si>
    <t>Apollo House, Odyssey Business Park, West End Road, Ruislip, Middlesex, HA4 6QD</t>
  </si>
  <si>
    <t>G4S</t>
  </si>
  <si>
    <t>Carlton House, Carlton Road, Worksop, Nottingham, S81 7QF</t>
  </si>
  <si>
    <t>London Taxi Company</t>
  </si>
  <si>
    <t>Li Close, Ansty Business Pakr, Coventry, CV7 9RD</t>
  </si>
  <si>
    <t>Carillion</t>
  </si>
  <si>
    <t>Site Office, off Furnace Lane, Finedon Station Road, Finedon, NN9 5NY</t>
  </si>
  <si>
    <t>Costa Coffee</t>
  </si>
  <si>
    <t>The Roastery, Christopher Martin Road, Basildon, Essex, SS14 3TR</t>
  </si>
  <si>
    <t>5/1/2018 - Customer not requiring the survey, O2 says close</t>
  </si>
  <si>
    <t>Drax Power Ltd</t>
  </si>
  <si>
    <t>Opus Energy House, 8/10 The Lakes, Northampton, NN4 7YD</t>
  </si>
  <si>
    <t>Tracscare Ltd</t>
  </si>
  <si>
    <t>Brookdale Healthcare, The Lane, Wyboston, Bedfordshire, MK44 3AS</t>
  </si>
  <si>
    <t>9/1/2018 - Beckie to do a quote as it is 11 buildings, survey over 2 days
6/2/2018 - This is now back on, survey over two days
14/02/2018 - Customer wishes survey on 1st and 2nd March (20/21/02/2018)</t>
  </si>
  <si>
    <t>DHL Banbury</t>
  </si>
  <si>
    <t>Cherwell 3, Brookhill Way, Banbury, Oxfordshire, OX16 3ED</t>
  </si>
  <si>
    <t>DHL Norwich</t>
  </si>
  <si>
    <t>Norwich Service Centre, Broadlands Business Park, Memorial Way, Norwich, Norfolk, NR7 0WH</t>
  </si>
  <si>
    <t>Sungard</t>
  </si>
  <si>
    <t>Unit 21, Digital Realty Building, Kestrel Way, Woking, Surrey, GU21 3BA</t>
  </si>
  <si>
    <t>Valerie Patisserie</t>
  </si>
  <si>
    <t>146/156 Sarehole Road, Birmingham, B28 8DT</t>
  </si>
  <si>
    <t>G4S Cash Solutions</t>
  </si>
  <si>
    <t>Kingsway, Swansea West Industrial Park, Fforestfach, Swansa, SA5 4ET</t>
  </si>
  <si>
    <t>Saint Gobain (Jewson)</t>
  </si>
  <si>
    <t>Jewson (733) Bensley Saw Mill, Cuckfield Road, Goddards Green, West Sussex, BN6 9LG</t>
  </si>
  <si>
    <t>Hubs and Gateways, Building 121, EMA Cargo West, East Midlands Airport, Castle Donnington, DE74 2TR</t>
  </si>
  <si>
    <t>One Kingsway, Cardiff, CF10 3AN</t>
  </si>
  <si>
    <t>Antitope</t>
  </si>
  <si>
    <t>Building 900, Babraham Research Campus, Babraham, Cambridgeshire, CB22 3AT</t>
  </si>
  <si>
    <t>Inzpire Ltd</t>
  </si>
  <si>
    <t>Landmark House West, Unit 1B, Alpha Court, Kingsley Road, Lincoln, LN6 3TA</t>
  </si>
  <si>
    <t xml:space="preserve">Delay with issue as existing coverage trials corrupted, revisit required to capture again, revisit 30/01. </t>
  </si>
  <si>
    <t>ISC, Unit 3310 Wellington Parkway, Magna Park, Lutterworth, LE17 4XW</t>
  </si>
  <si>
    <t>Buckingway Business Park, Anderson Road, Unit 4 Rowles Way, Swavesey, CB24 4UG</t>
  </si>
  <si>
    <t>Buildings 26,29,31 &amp;33, Sand Hutton, York, North Yorkshire, YO4 1LZ</t>
  </si>
  <si>
    <t>Spectrum House, 140/146 Edmund Street, Birmingham, B3 2JQ</t>
  </si>
  <si>
    <t>Rencol, Unit 16, Concorde Road, Patchway, Bristol, BS34 5TB</t>
  </si>
  <si>
    <t>Keystone Distribution</t>
  </si>
  <si>
    <t>Martin Brower, Hareshill Road, Heywood, Lancashire, OL10 2TN</t>
  </si>
  <si>
    <t>Site survey date at customers request</t>
  </si>
  <si>
    <t>Unit 1, Boundary Way, Hemel Industrial Estate, Hemel Hempstead, Hertfordshire, HP2 7EQ</t>
  </si>
  <si>
    <t xml:space="preserve">MWH </t>
  </si>
  <si>
    <t>Stantec Ltd, STW Longbridge, Gate 2, Stratford Road, Longbridge, Warwick, CV34 6QW</t>
  </si>
  <si>
    <t>Survey cancelled as customer does not wish to proceed.</t>
  </si>
  <si>
    <t>Stechford Leisure Centre, Station Road, Stechford, Birmingham, B33 8QN</t>
  </si>
  <si>
    <t>London Bridge Station, Sub Surface Level, St Thomas Street, London Bridge, SE1 3QX</t>
  </si>
  <si>
    <t>Masco UK</t>
  </si>
  <si>
    <t>Severn Drive, Tewkesbury, Gloucestershire, GL20 8SF</t>
  </si>
  <si>
    <t>Lynn's Country foods</t>
  </si>
  <si>
    <t>23 Finnebrouge Road, Downpatrick, Down, BT30 9AB</t>
  </si>
  <si>
    <t>Beckie to do a quote because it is NI</t>
  </si>
  <si>
    <t>London Borough of Lambeth</t>
  </si>
  <si>
    <t>Lambeth Town Hall, 1 Brixton Hill, London, SW2 1RW</t>
  </si>
  <si>
    <t>Kraft Heinz</t>
  </si>
  <si>
    <t>Kitt Green Road, Wigan, Greater Manchester, WN5 0JL</t>
  </si>
  <si>
    <t>14/02/2018 - Survey cancelled by O2</t>
  </si>
  <si>
    <t>The Shard, 32 London Bridge Street, 20th/21st Floors, London, SE1 9SG</t>
  </si>
  <si>
    <t>CP Foods</t>
  </si>
  <si>
    <t>Discovery House, Mere Way, Ruddington, Nottingham, NG11 6JW</t>
  </si>
  <si>
    <t>Emerald Automotive</t>
  </si>
  <si>
    <t>Li Close, Ansty Business Park, Coventry, CV7 9RF</t>
  </si>
  <si>
    <t>Customer requested this date but still within KPI</t>
  </si>
  <si>
    <t>Mount Street, Nechells, Birmingham, B7 5RE</t>
  </si>
  <si>
    <t>Customer no longer requires this survey.  Informed O2 on 21/2/2018</t>
  </si>
  <si>
    <t>3 Dorset Rise, London, EC4Y 8EN</t>
  </si>
  <si>
    <t>Brake Food Service</t>
  </si>
  <si>
    <t>318 Edinburgh Road, Newhouse, Motherwell, ML1 5SY</t>
  </si>
  <si>
    <t>Cedar House, Woodlands Business Park, Breckland, Milton Keynes, Buckinghamshire, MK14 6EY</t>
  </si>
  <si>
    <t>Data Techniques Ltd</t>
  </si>
  <si>
    <t>Unit 4, Gateway Business Centre, Tom Crib Road, Woolwich Arsenal, London, SE28 0EZ</t>
  </si>
  <si>
    <t xml:space="preserve">WS Atkins </t>
  </si>
  <si>
    <t>Wells Road, Glastonbury, Somerset, BA6 9AS</t>
  </si>
  <si>
    <t>Dyson</t>
  </si>
  <si>
    <t>Lower Edge Farm, Off Doynton Lane, Nr Doynton, Gloucestershire, SN14 8EY</t>
  </si>
  <si>
    <t>Brookfield Global</t>
  </si>
  <si>
    <t>1 Canada Square, Canary Wharf, London, E14 5AB - Level 25</t>
  </si>
  <si>
    <t>Cavendish Corporate Finance</t>
  </si>
  <si>
    <t>40 Portland Place, London, W1b 1NB</t>
  </si>
  <si>
    <t xml:space="preserve">Produban </t>
  </si>
  <si>
    <t>Carlton Park, Narborough, Leicester, LE19 0Al</t>
  </si>
  <si>
    <t>London Underground</t>
  </si>
  <si>
    <t>Pleiades House, Westefield Road, Tottenham, N15 5LD</t>
  </si>
  <si>
    <t>Shearman and Sterling</t>
  </si>
  <si>
    <t>9 Appold Street, London, EC2A 2AP</t>
  </si>
  <si>
    <t>1 Snowden Street, London, EC2A 2DQ</t>
  </si>
  <si>
    <t>Unify/Highways England</t>
  </si>
  <si>
    <t>Site 669, 5th Floor, 2 Colmore Square, Birmingham, West Midlands, B1 1RN</t>
  </si>
  <si>
    <t>Foreign and Commonwealth Office</t>
  </si>
  <si>
    <t>King Charles Street, London, SW1A 2AH</t>
  </si>
  <si>
    <t>7/3/2018 - offered the customer 8/3/2018 - security issues so no good
19/03/2018 - Late to survey/issue because of security issues</t>
  </si>
  <si>
    <t>Hanslope Park, Milton Keynes, Buckinghamshire, MK19 7BH</t>
  </si>
  <si>
    <t>Originally came in on 1st March, been waiting for reply after BC sent quote which came in on 7/3/2018. Site had security issues hence late survey/issue</t>
  </si>
  <si>
    <t>Thames Valley Signalling Centre, Basil Hill Road, Didcot, Oxfordshire, OX11 7HJ</t>
  </si>
  <si>
    <t>Muller UK and Ireland Group</t>
  </si>
  <si>
    <t>Stonebridge Cross Business park, Droitwich Worcester, WR9 0NX</t>
  </si>
  <si>
    <t>Burton Foods</t>
  </si>
  <si>
    <t>Newport Road, Cwmbran, NP44 3EU</t>
  </si>
  <si>
    <t>Sykes Europe</t>
  </si>
  <si>
    <t>Nether Road, Galashiels, Borders, TD1 3HE</t>
  </si>
  <si>
    <t>Lambeth Civic Centre</t>
  </si>
  <si>
    <t>6 Brixton Hill, London, SW2 1EG</t>
  </si>
  <si>
    <t>Completer</t>
  </si>
  <si>
    <t>London Olympic  Stadium, 185 Ltd, Queen Elizabeth Olympic Park, London, E20 2ST</t>
  </si>
  <si>
    <t>Shropshire Council Depot, Park Hall, Oswestry, Shropshire, SY11 4AH</t>
  </si>
  <si>
    <t>4 Cranbrook Way, Shirley, Solihull, B90 4GT</t>
  </si>
  <si>
    <t>Bank of America</t>
  </si>
  <si>
    <t>Merrill Lynch, MLFC, 2 King Edward Street, London, EC1A 1HQ</t>
  </si>
  <si>
    <t>16/03/2018
06/04/2018 (abortive uplift)</t>
  </si>
  <si>
    <t>Customer requested the survey date, although will issue day after 
4/04/2018 - arrived at site but visit was aborted by customer
12/04/2018 - Customer confirmed new date of 17/04/2018</t>
  </si>
  <si>
    <t>Arrow XL</t>
  </si>
  <si>
    <t>Droitwich Central, Unit 19 Long Bank, Berry Hill Industrial Estate, Droitwich, WR9 9AN</t>
  </si>
  <si>
    <t>Delay with issuing as waiting for customer to confirm locations, no response so issued report as was.</t>
  </si>
  <si>
    <t>Kettle Produce</t>
  </si>
  <si>
    <t>With O2/Customer to decide whether S/Ns and unit locations confirmed by customer or NET instructed to carry out survey with height access to obtain.</t>
  </si>
  <si>
    <t>Wolseley</t>
  </si>
  <si>
    <t>Charlton Business Park, Ely Road, Waterbeach, Cambridge, CB25 9PG</t>
  </si>
  <si>
    <t>University of Oxford - Said Business School</t>
  </si>
  <si>
    <t>05/04/2018 - Survey date at customers request</t>
  </si>
  <si>
    <t>Heygates</t>
  </si>
  <si>
    <t>The Mill, Icklingham, Bury St Edmunds, Suffolk, IP28 6PT</t>
  </si>
  <si>
    <t>Manston Lane, Crossgates, Leeds, LS15 8AH</t>
  </si>
  <si>
    <t>Northleigh House, Tower Street, Chichester, Sussex, PO19 1QJ</t>
  </si>
  <si>
    <t>SSE Energy</t>
  </si>
  <si>
    <t>SSE Smart Test Lab, Robert Brown House, Pipers Way, Thatcham, Berkshire, RG19 4AZ</t>
  </si>
  <si>
    <t>Delay with report issue while waiting for information from site about CH usage.</t>
  </si>
  <si>
    <t>Valley Cross, Valley Drive, Rugby, CV21 1TN</t>
  </si>
  <si>
    <t>Electrical Oil Services Limited, Bridges Road, Ellesmere Port, Cheshire, CH65 4EQ</t>
  </si>
  <si>
    <t>Date of survey at customers request</t>
  </si>
  <si>
    <t>4000 Park Avenue, Dove Valley Park, Derby, DE65 5BZ</t>
  </si>
  <si>
    <t>Muller</t>
  </si>
  <si>
    <t>Station Road, Minsterley, Shropshire, SY5 0BN</t>
  </si>
  <si>
    <t>Nuvia</t>
  </si>
  <si>
    <t>Robinson House, Crow Park Way, Westlakes Science and Technology Park, Moor Row, Cumbria, CA24 3HY</t>
  </si>
  <si>
    <t>Befasa Salt Slags</t>
  </si>
  <si>
    <t>Fenns Bank, Whitchurch, Shropshire, SY13 3PA</t>
  </si>
  <si>
    <t>Customer requested 21/5/2018 we had proposed 9th May</t>
  </si>
  <si>
    <t>B P McKeefry</t>
  </si>
  <si>
    <t>114 Grove Road, Swatragh, BT46 5QZ</t>
  </si>
  <si>
    <t>Hornsea Substation, Chase Hill Road, Killingholme, East Lincolnshire, DN40 3EH</t>
  </si>
  <si>
    <t>P A Wright and Sons</t>
  </si>
  <si>
    <t>Gopsall House Farm, Bilstone Road, Twycross, Atherstone, CV9 3PP</t>
  </si>
  <si>
    <t>J Murphy</t>
  </si>
  <si>
    <t>Hi View House, Highgate Road, London, NW5 1TN</t>
  </si>
  <si>
    <t>Came in as an urgent request</t>
  </si>
  <si>
    <t>Skanska</t>
  </si>
  <si>
    <t>51 Moorgate, London, EC2</t>
  </si>
  <si>
    <t>O2 wanting the design to be issued to the customer by 30th May 2018
24/05/2018 - customer requested 29/05/2018 25/5 too short notice. Will issue on 01/06/18</t>
  </si>
  <si>
    <t>Nottingham City Council</t>
  </si>
  <si>
    <t>Dales Centre, 206 Sneinton Dale, Sneinton, Nottingham, NG2 4HJ</t>
  </si>
  <si>
    <t>Conwy Council</t>
  </si>
  <si>
    <t>Venue Cymru, Promenade, Llandudno, Clwyd, LL30 1BB</t>
  </si>
  <si>
    <t>Langford Water Treatment Works, Hatfield Road, Langford, Maldon, CM9 6QA</t>
  </si>
  <si>
    <t>01/06/2018
15/06/2018 - Uplift</t>
  </si>
  <si>
    <t>31/5/2018 - Net suggested 06/06/2018, customer requires survey 18/06/2018</t>
  </si>
  <si>
    <t>Bauer Media</t>
  </si>
  <si>
    <t>Castle Quay, Manchester, M15 4PR</t>
  </si>
  <si>
    <t>JCB World Logistics, Lowlands Road, Stoke on Trent, ST6 4PY</t>
  </si>
  <si>
    <t>Ortho Clincal Diagnostics</t>
  </si>
  <si>
    <t>Came in as urgent but customer has requested date of 13/06/2018 due to the auditors being on the premise.  We wanted to survey 05/06/2018</t>
  </si>
  <si>
    <t>The University of Cambridge</t>
  </si>
  <si>
    <t>Judge Business School, Trumpington Street, Cambridge, CB2 1AG</t>
  </si>
  <si>
    <t>5/9 Queen Street, Cardiff, CF10 2UD</t>
  </si>
  <si>
    <t>Woolf Institute, Westminster College, Madingley Road, Cambridge, CB3 0UB</t>
  </si>
  <si>
    <t>CAE (Truphone)</t>
  </si>
  <si>
    <t>Innovatoin Drive, Burgess Hill, RH15 9TW</t>
  </si>
  <si>
    <t>Niftylifts Ltd</t>
  </si>
  <si>
    <t>Chalkdell Drive, Milton Keynes, Buckinghamshire, MK5 6GF</t>
  </si>
  <si>
    <t>Addleshaw Goddard LLP</t>
  </si>
  <si>
    <t>One St Peter's Square, Manchester, M2 3DE</t>
  </si>
  <si>
    <t>99 Bishopsgate, London, EC2M 3XD</t>
  </si>
  <si>
    <t>Northfield Leisure Centre, Bristol Road South, Birmingham, B31 2PD</t>
  </si>
  <si>
    <t>University of St Andrews</t>
  </si>
  <si>
    <t>Medical School, St Andrews, Fife, KY16 9TF</t>
  </si>
  <si>
    <t>17/67/2018</t>
  </si>
  <si>
    <t>24/072018</t>
  </si>
  <si>
    <t>Siemens, Eversholt Street</t>
  </si>
  <si>
    <t>7th Floor, Euston House, 24 Eversholt Street, London, NW1 1AD</t>
  </si>
  <si>
    <t>Chamberlin PLC, Walsall</t>
  </si>
  <si>
    <t>Chamberlin PLC, Chuckery Foundry, Chuckery Road, Walsall, WS1 2DU</t>
  </si>
  <si>
    <t>Excitech Ltd, Design Technology Centre, Enfield</t>
  </si>
  <si>
    <t>8 Kinetic Crescent, Innova Business Park,  Enfield, Middlesex, EN3 7XH</t>
  </si>
  <si>
    <t>Biffa Waste Services</t>
  </si>
  <si>
    <t xml:space="preserve">Westmill Landfill Site, Westmill Road, Ware, Hertfordshire, SG12 0ES </t>
  </si>
  <si>
    <t>Kautex and Textron UK</t>
  </si>
  <si>
    <t>Doncaster Citation Service Centre Ltd, Hangar 2, Fourth Avenue, Robin Hood Airport, Doncaster, DN9 3GE</t>
  </si>
  <si>
    <t>Delay in issue of design due to engineer sickness, Deb updated.</t>
  </si>
  <si>
    <t>Transport for London</t>
  </si>
  <si>
    <t>Booking Hall Level (542) 13 Allsop Place, London, NW1 5LJ</t>
  </si>
  <si>
    <t>DHL, Mothercare</t>
  </si>
  <si>
    <t>D.I.R.F.T East, Danes Way, Daventry, NN6 7GX</t>
  </si>
  <si>
    <t>Solihull Sixth Form College</t>
  </si>
  <si>
    <t>Widney Manor Road, Solihull, West Midlands, B91 3WR</t>
  </si>
  <si>
    <t>Amy Johnson House, Ventura Business Park, Broadshires Way, Carterton, Oxfordshire, OX18 1AD</t>
  </si>
  <si>
    <t>Passionate About People</t>
  </si>
  <si>
    <t>Omega House, Bonds Mill, Stonehouse, Gloucestershire, GL10 3RF</t>
  </si>
  <si>
    <t>Walker Art Gallery</t>
  </si>
  <si>
    <t>William Brown Street, Liverpool,  Merseyside, L3 8EL</t>
  </si>
  <si>
    <t>Car Care Plan</t>
  </si>
  <si>
    <t>Unit 2 - 4, The Courtyard, Midpoint Business Park, Thornbury, Bradford, West Yorkshire, BD3 7AY</t>
  </si>
  <si>
    <t>Chuckery Foundry, Chuckery Road, Walsall, WS1 2DU</t>
  </si>
  <si>
    <t>Schneider</t>
  </si>
  <si>
    <t>Faraday Close, Worthing, West Sussex, BN13 3PL</t>
  </si>
  <si>
    <t>Livingbridge LLP</t>
  </si>
  <si>
    <t>82 King Street, Manchester, M2 4WQ</t>
  </si>
  <si>
    <t>237/07/2018</t>
  </si>
  <si>
    <t>London Legacy Development</t>
  </si>
  <si>
    <t>Level 10 , 1 Stratford Place, Montfichel Road, London, E20 1EJ</t>
  </si>
  <si>
    <t>Museum of Liverpool</t>
  </si>
  <si>
    <t>Pier Head, Liverpool, Merseyside, L3 1DG</t>
  </si>
  <si>
    <t>Midland Railway</t>
  </si>
  <si>
    <t>Midland Railway Building, 1 Peter Street, Liverpool, Merseyside, L1 6BL</t>
  </si>
  <si>
    <t>Lineham Farm, Swan Lane, Eccup, Leeds, Yorkshire, LS16 8AZ</t>
  </si>
  <si>
    <t>Leonardo MW (Formally Selex)</t>
  </si>
  <si>
    <t>3 Alpha Court, Kingsley Road, Lincoln, LN6 3TA</t>
  </si>
  <si>
    <t>Carey Group</t>
  </si>
  <si>
    <t>1 Hand Axe Yard, 227 Greys Inn Road, Kings cross, London, WC1X 8QB</t>
  </si>
  <si>
    <t>CMR Surgical Ltd</t>
  </si>
  <si>
    <t>Evolution Business Park, Milton Road, Imington, Cambridge, Cambridgshire, CB24 9NG</t>
  </si>
  <si>
    <t>Notting Hill Housing</t>
  </si>
  <si>
    <t>Sussex Place, Hammersmith, London, W6 9EA</t>
  </si>
  <si>
    <t>Merlin Entertainments</t>
  </si>
  <si>
    <t>Legoland Discovery Centre, King Edwards Road, Birmingham, West Midlands, B1 2AA</t>
  </si>
  <si>
    <t>Liverpool Echo</t>
  </si>
  <si>
    <t>Echo Arena Kings Dock, Kings Parade, Liverpool, Merseyside, L3 4FP</t>
  </si>
  <si>
    <t>Calico</t>
  </si>
  <si>
    <t>Calico Gateway, Mitre Street, Burnley, Lancashire, BB11 4EH</t>
  </si>
  <si>
    <t>30/7/2018 - Rung the customer with new contact to be told they would like the survey on 16/08/2018, NET had proposed 01/08/2018. Waiting confirmation from site contact on return from holiday.  07/08/2018 - Confirmed as 16/08/2018</t>
  </si>
  <si>
    <t>ERA Home Security</t>
  </si>
  <si>
    <t>Valiant Way, Coven, Wolverhampton, West Midlands, WV9 5GB</t>
  </si>
  <si>
    <t>Portakabin Ltd</t>
  </si>
  <si>
    <t>Yorkon House, New Lane, Huntinghton, North Yorkshire, YO32 9PT</t>
  </si>
  <si>
    <t>Speke Sidings, Off Speke Road, Liverpool, L24 8QB</t>
  </si>
  <si>
    <t>One day over KPI for survey will try and issue on time 21/8/2018 (although Luke is on leave till 22/8/2018)</t>
  </si>
  <si>
    <t>165/175 South Liberty Lane, Ashton Vale Trading Estate, Bristol, BS3 2TL</t>
  </si>
  <si>
    <t>159 Glasgow Road, East Kilbride, G74 4PA</t>
  </si>
  <si>
    <t>Spire Consulting Rooms, Priory House, North Wales Business Park, Abergele, Conway, LL22 8LJ</t>
  </si>
  <si>
    <t>PCMS</t>
  </si>
  <si>
    <t>PCMS House, Torwood Close, Westwood Business Park, Coventry, CV4 8HX</t>
  </si>
  <si>
    <t>20/08/2018 - tried to survey 21/8/2018, nothing from the third party so emailed to say to them give us some dates that suit.  O2 aware
28/08/2018 - Customer confirmed survey for 3rd September</t>
  </si>
  <si>
    <t>Dialog Semiconductor</t>
  </si>
  <si>
    <t>100 Longwater Avenue. Green Park, Reading, Berkshire, RG6 2GP</t>
  </si>
  <si>
    <t>14/08/2018 - tried to book in for 14/8/2018 with a third party, but they were unable to get hold of the site contact, O2 aware</t>
  </si>
  <si>
    <t>Alexander Stadium, (Back straight Stand Sports Development Office) Walsall Road, Perry Barr, Birmingham, B42 2LR</t>
  </si>
  <si>
    <t>160 Aldersgate, London, EC1A 4DD</t>
  </si>
  <si>
    <t>Hill Group Services</t>
  </si>
  <si>
    <t>7/9 Balsham Buildings, High Street, Cambridge, CB21 4DJ</t>
  </si>
  <si>
    <t>Camelot Group</t>
  </si>
  <si>
    <t>Brettenham House, Lancaster Place, London, WC2E 7EN</t>
  </si>
  <si>
    <t>A13 Office, Stanford Road, Orsett, Essex, RM16 3DU</t>
  </si>
  <si>
    <t>LHR Building 16887</t>
  </si>
  <si>
    <t>Building 16887, Airside Operation Facilty, Heathrow Airport, Nearest postcode TW6 2RX</t>
  </si>
  <si>
    <t>20/8/2018 - goes to the 03/09/2018 because of the BH on 27/8/2018</t>
  </si>
  <si>
    <t>21/8/2018 - Tried for 04/09/2018, customer requested 05/09/2018</t>
  </si>
  <si>
    <t>Enable</t>
  </si>
  <si>
    <t>Inspire House, 3 Renshaw Place, Eurocentral, North Lanarkshire, ML1 4UF</t>
  </si>
  <si>
    <t>Your Housing Group</t>
  </si>
  <si>
    <t>Pennington Lodge, Sherdley Road, St Helens, WA9 5DQ</t>
  </si>
  <si>
    <t>DVLA</t>
  </si>
  <si>
    <t>The Richard Ley Development Centre, Upper Forest Way, Swansea, SA7 0AN</t>
  </si>
  <si>
    <t>30/10/2018 - Had been on hold as no response from site (contact had been off sick) survey back on via O2</t>
  </si>
  <si>
    <t xml:space="preserve">Netflix </t>
  </si>
  <si>
    <t>4th floor, 2 Fitzroy Place, 8 Mortimer Street, London, W1T 3JJ</t>
  </si>
  <si>
    <t>Customer requsted survey on either 12th or 13th September as per instruction from O2</t>
  </si>
  <si>
    <t>Langley Park, Foundry Lane, Pew Hill, Chippenham, Wiltshire, SN15 1JB</t>
  </si>
  <si>
    <t>Nottingham City Hospital</t>
  </si>
  <si>
    <t>Heathfield Way, Gate 1, Hucknall Road, Nottingham, NG5 1PB</t>
  </si>
  <si>
    <t>Query over which parts to survey, waiting on confirmation from O2. Got response back on 10th September</t>
  </si>
  <si>
    <t>Etal Police Station</t>
  </si>
  <si>
    <t>Westerhope, Newcastle upon Tyne, NE5 4AW</t>
  </si>
  <si>
    <t>06/09/2018 - Customer requested survey from 25th September.  We had suggested W/C 17th September for four days</t>
  </si>
  <si>
    <t>Bedlington Police Station</t>
  </si>
  <si>
    <t>Schalksmuhle Road, Bedlington, NE22 7LA</t>
  </si>
  <si>
    <t>Southwick Police Station</t>
  </si>
  <si>
    <t>Church Bank, Southwick, Sunderland, SR5 2DU</t>
  </si>
  <si>
    <t>North Tyneside Command HQ</t>
  </si>
  <si>
    <t>Middle Engine Lane, Wallsend, NE28 9NT</t>
  </si>
  <si>
    <t>Newcastle City Centre Police Station</t>
  </si>
  <si>
    <t>Forth Banks, Newcastle upon Tyne, NE1 3PH</t>
  </si>
  <si>
    <t>Clifford Street Police Station</t>
  </si>
  <si>
    <t>Clifford Street, Newcastle upon Tyne, NE6 1EA</t>
  </si>
  <si>
    <t>Ponteland Police Station</t>
  </si>
  <si>
    <t>North Road, Ponteland, Newcastle upon Tyne, NE20 0BL</t>
  </si>
  <si>
    <t>Herbert Smith</t>
  </si>
  <si>
    <t xml:space="preserve">DNV GL </t>
  </si>
  <si>
    <t>Avon Street, Temple Quay, Bristol, BS2 0PS</t>
  </si>
  <si>
    <t>Hollywell Park, Ashley Park, Ashley Road, Loughborough, LE11 3GR</t>
  </si>
  <si>
    <t>420/430 Birchwood Point Business Park, Birchwood Boulevard, Birchwood, Warrington, Cheshire, WA3 6XG</t>
  </si>
  <si>
    <t>Purfleet Grid, Stone House Lane, Purfleet, Essex, RM19 1NS</t>
  </si>
  <si>
    <t>Hyperion Insurance</t>
  </si>
  <si>
    <t>Floors 10 - 17, One Creehchurch Place, London, EC3A 5AY</t>
  </si>
  <si>
    <t>Unit B, Vernon Park, Wolverhampton, WV10 7HW</t>
  </si>
  <si>
    <t>Tried to survey for 24/9, customer requested 26/9/2018</t>
  </si>
  <si>
    <t>Nettitude Ltd</t>
  </si>
  <si>
    <t>Stoneythorpe Hall, Southam, Warwickshire, CV47 2DL</t>
  </si>
  <si>
    <t>(Additional areas to survey) - Langley Park, Foundry Lane, Pew Hill, Chippenham, Wiltshire, SN15 1JB</t>
  </si>
  <si>
    <t>GRS Roadstone Ltd</t>
  </si>
  <si>
    <t>Durnford Quarry, Longwood Lane, BS41 9DW</t>
  </si>
  <si>
    <t>Siemens Temp - The Celtic Manor Resort, Coldra Woods, The Usk Valley, Newport, NP18 1HQ</t>
  </si>
  <si>
    <t>Unit D1, Nelson Way, Cramlington, Northumberland, NE23 1WG</t>
  </si>
  <si>
    <t>Crown Prosecution Service</t>
  </si>
  <si>
    <t>CPS Regrographics Room and CPS Post Room in Tower Block, 102 Petty France, London, SW1H 9AH</t>
  </si>
  <si>
    <t>Survey date of 25/10/2018 suggested by O2 as IWS are attending on this date, this was then changed to 1/11/2018</t>
  </si>
  <si>
    <t xml:space="preserve">        </t>
  </si>
  <si>
    <t>Ringway Jacobs Ltd</t>
  </si>
  <si>
    <t>Thorn Turn, Chalk Hill, Dunstable, Bedfordshire, LU6 1RT</t>
  </si>
  <si>
    <t>Alltech</t>
  </si>
  <si>
    <t>Ryhall Road, Stamford, Peterborough, PE9 1TZ</t>
  </si>
  <si>
    <t>10/10/2018 - Survey date at customer request</t>
  </si>
  <si>
    <t>Unit D, Evercreech Junction, Shepton Mallet, Somerset, BA4 6NA</t>
  </si>
  <si>
    <t>Spa Environmental Care</t>
  </si>
  <si>
    <t>The Lairage, Brearley Road, Brearley, Stratford upon Avon, Warwickshire, CV37 0TY</t>
  </si>
  <si>
    <t>Lodge Property Services, 25 Eddington Avenue, Cambridge, CB3 1SE</t>
  </si>
  <si>
    <t>Originally suggested 19/10/2018 to customer was out on long term sick, confirmed as 1/11/2018 on his return</t>
  </si>
  <si>
    <t>Stantec</t>
  </si>
  <si>
    <t>Tittesworth WTW, A53, Meerbrook, Nr Leek, Staffordshire, ST13 8TQ</t>
  </si>
  <si>
    <t xml:space="preserve">Keolis Amey </t>
  </si>
  <si>
    <t>Beckon Depot, Armada Way, Beckon, London, E6 7FB</t>
  </si>
  <si>
    <t>Colliers</t>
  </si>
  <si>
    <t>12th Floor, Chancery Place, Brown Street, Manchester, M2 2JT</t>
  </si>
  <si>
    <t>LanGuard</t>
  </si>
  <si>
    <t>Packshill Farm, Station Road, Husbands Bosworth, Lutterworth, LE17 6JN</t>
  </si>
  <si>
    <t>Bidford</t>
  </si>
  <si>
    <t>Northumberland Dock Road, Howdon, Wallsend, Tyne and Wear, NE28 0QD</t>
  </si>
  <si>
    <t>SES (3rd Floor), Moorside, Monks Cross Drive, York, North Yorkshire, YO32 9LB</t>
  </si>
  <si>
    <t>HBOS Direct, Leeds Westbank, Water Lane, Leeds, LS98 3HX</t>
  </si>
  <si>
    <t>Network Rail, Leeds</t>
  </si>
  <si>
    <t>Network Rail offices, 14th floor No 1 Croydon, 12-16 Addiscombe Road, Croydon, Surrey CR0 0XT</t>
  </si>
  <si>
    <t>Stantec WTW, Cropston</t>
  </si>
  <si>
    <t>Cropston WTW, Bradgate Road, Cropston, Leicestershire, LE7 7GB</t>
  </si>
  <si>
    <t>Amphenol Invotec Ltd</t>
  </si>
  <si>
    <t>Hedging Lane, Dosthill, Tamworth, Staffordshire, England, B77 5HH</t>
  </si>
  <si>
    <t>Concrete Repairs, Mitcham</t>
  </si>
  <si>
    <t xml:space="preserve">Cathite House, 23a Willow Lane, Mitcham CR4 4TU. </t>
  </si>
  <si>
    <t>Tivoli Group Ltd, Crewe</t>
  </si>
  <si>
    <t xml:space="preserve">Dove Cote, ground floor, Crewe Hall Farm, Old Park Road, Crewe, Cheshire, CW1 5UE </t>
  </si>
  <si>
    <t xml:space="preserve">Concrete Repairs </t>
  </si>
  <si>
    <t>Portland House, Britannia Road, Chesterfield, S40 2TZ</t>
  </si>
  <si>
    <t>28/11/2018 - Customer confirmed did not require a survey, PH said 'on hold'</t>
  </si>
  <si>
    <t>York Rail Operating Centre, Cinder Lane, York, YO26 6AB</t>
  </si>
  <si>
    <t>Cunningham Cash Registers</t>
  </si>
  <si>
    <t>Headley Technology Park, Middle Lane, Wythall, Birmingham, B38 0DS</t>
  </si>
  <si>
    <t>Hendre</t>
  </si>
  <si>
    <t>Golau Caredig, Gladstone Road, Barry, Glamorgan, CF62 7AZ</t>
  </si>
  <si>
    <t>Ty Heulog, Cowbridge Road, Talbot Green, Rhondda Cynon, Taff, CF72 8FE</t>
  </si>
  <si>
    <t>Ty Cwm Extra Care, Gelli Dawel, Pantyffin Road, Metthyr Tydfil, CF47 0JL</t>
  </si>
  <si>
    <t>All About Food</t>
  </si>
  <si>
    <t>The Tree House, Maple Court, White Moss Business Park, Skelmersdale, WN8 9TG</t>
  </si>
  <si>
    <t>Works Delivery B&amp;C, DN11 @12, Dark neville Street, Leeds Station, Leeds, LS1 4DY</t>
  </si>
  <si>
    <t>Sofology UK</t>
  </si>
  <si>
    <t>Golborne Point, Ashton Road, Golborne, Warrington, WA3 3UL</t>
  </si>
  <si>
    <t>Manchester airport</t>
  </si>
  <si>
    <t>3rd Floor, Olympic House, Manchester, M90 1QX</t>
  </si>
  <si>
    <t>Training and Development Centre, 86 Main Road, Sundridge, Sevenoaks, Kent, TN14 6ER</t>
  </si>
  <si>
    <t>13/12/2018 - On hold by O2 as Polly wishes to speak with Ryan about this one</t>
  </si>
  <si>
    <t>Unit 75, Symonds Farm, Newmarket Road, Risby, Suffolk, IP28 6RE</t>
  </si>
  <si>
    <t>Tried for 7th January, been given the incorrect contact</t>
  </si>
  <si>
    <t>Jeffery cheah Biomedical Centre, Cambridge Biomedial Campus, Puddicombe Way, Cambridge, CB2 0AW</t>
  </si>
  <si>
    <t>Kings College Hospital, Unit 7, Business Park, 129/131 Coldharbour Lane, London, SE25 9NY</t>
  </si>
  <si>
    <t>49 Burnbrae Road, Linwood, Glasgow, PA3 3BD</t>
  </si>
  <si>
    <t>Heavyweight Air Express</t>
  </si>
  <si>
    <t>Unit 1, Pier Road, Pier Road Industrial Estate, Feltham, TW14 0TW</t>
  </si>
  <si>
    <t>Maritime Transport</t>
  </si>
  <si>
    <t>Maritime House, Clikett Hill Road, Felixstowe, Suffolk, IP11 4AX</t>
  </si>
  <si>
    <t xml:space="preserve">Brookfield </t>
  </si>
  <si>
    <t>100 Bishopsgate, London, EC2N 3XD</t>
  </si>
  <si>
    <t>Terminal 2 Western Extension, Manchester Airport, M90 1QX</t>
  </si>
  <si>
    <t>Level 6, 2 West Regent Street, Glasgow, G2 1RW</t>
  </si>
  <si>
    <t>Glyndwr University</t>
  </si>
  <si>
    <t>plascoch, Mold Road, Wrexham, LL11 2AW</t>
  </si>
  <si>
    <t>06/02/2019 - Only spoke to the customer on 6th after being given another contact number for the customer, he did not respond to my emails, we tried to survey originally on 1st February</t>
  </si>
  <si>
    <t>Liverpool School of Tropical Medicine</t>
  </si>
  <si>
    <t>Liverpool Life Sciences Accelerator Building, 1 Daulby Street, Liverpool, L7 8XZ</t>
  </si>
  <si>
    <t>Serco Leisure</t>
  </si>
  <si>
    <t>Erdington Leisure Centre, Orphanage Road, Erdington, Birmingham, B 24 9HU</t>
  </si>
  <si>
    <t>AB Agri/Premier Nutrition</t>
  </si>
  <si>
    <t>Unit 4, Dove Close, Lichfield, Staffordshire, WS13 8SU</t>
  </si>
  <si>
    <t>Came in as Urgent</t>
  </si>
  <si>
    <t>Dock 9 Building, N132 and W024 Buildings, Devonport Roayl Dockyard, Plymouth, Devon, PL1 4SG</t>
  </si>
  <si>
    <t>on hold</t>
  </si>
  <si>
    <t>H&amp;M</t>
  </si>
  <si>
    <t>Fen Street, Old Farm Park, Magna Park, Milton Keynes, Bedfordshire, MK17 8EW</t>
  </si>
  <si>
    <t>06/02/2018 - O2 have placed on hold till further notice</t>
  </si>
  <si>
    <t>Northern Road, Sudbury, CO10 2XQ</t>
  </si>
  <si>
    <t>Windham Road, Sudbury, CO10 2XD</t>
  </si>
  <si>
    <t>Byford Road, Sudbury, CO10 2YG</t>
  </si>
  <si>
    <t>Alps Electric Europe</t>
  </si>
  <si>
    <t>Aurora House, Deltic Avenue, Rooksley, Milton Keynes, Bedfordshire, MK13 8LW</t>
  </si>
  <si>
    <t>Blade Factory, Alexandra Dock, Kingston upon Hull, HU9 1TA</t>
  </si>
  <si>
    <t>TFL</t>
  </si>
  <si>
    <t>Granville Gardens, Ealing Common, Lodnon, W5 3PA</t>
  </si>
  <si>
    <t>Portacabin 21/building 370 /building 43, Trenchard Line, Upavon, Wiltshire, SN9 6BE</t>
  </si>
  <si>
    <t>1410 Arlington Business Park, Theale, Reading, Berkshire, RG7 4SA</t>
  </si>
  <si>
    <t>Derby College</t>
  </si>
  <si>
    <t>The Roundhouse, Roundhouse Road, Pride Parkway, Derby, DE24 8JE</t>
  </si>
  <si>
    <t>Suite F, Building 5510, Cae Eithin, Abergele, North Wales, LL22 8LJ</t>
  </si>
  <si>
    <t>Came in as URGENT</t>
  </si>
  <si>
    <t>Vallets Wood, Cannop, Coleford, Gloucestershire, GL16 7EH</t>
  </si>
  <si>
    <t>Liverpool Street Station, Room 90, Platform 18, London, EC2M 7PY</t>
  </si>
  <si>
    <t>Bournville</t>
  </si>
  <si>
    <t>71a Willow Road, Bournville, Birmingham, B30 2AT</t>
  </si>
  <si>
    <t>Henrob (Atlas Copco)</t>
  </si>
  <si>
    <t>Second Avenue, Deeside Industrial Park, Deeside, Flintshire, CH5 2NX</t>
  </si>
  <si>
    <t>Survey date requested by the customer, NET CS had offered 27/03/2019</t>
  </si>
  <si>
    <t>Peter Colby Commercials</t>
  </si>
  <si>
    <t>Lodge Lane, Great Blackenham, Ipswich, Suffolk, IP6 0LB</t>
  </si>
  <si>
    <t>Burghmuir Depot, Nr Junction 3, M9, Linlithgow, West Lothain, EH49 7LS</t>
  </si>
  <si>
    <t>VWR International</t>
  </si>
  <si>
    <t>Hunter Boulevard, Magna Park, Lutterworth, Leicestershire, LE17 4XN</t>
  </si>
  <si>
    <t>London Borough of Barnet</t>
  </si>
  <si>
    <t>2 Bristol Avenue, London, NW9 4EW</t>
  </si>
  <si>
    <t>Standard Life</t>
  </si>
  <si>
    <t>1 Wythall Green Way, Wythall, Birmingham, B47 6WG</t>
  </si>
  <si>
    <t>ABF Grocery Group, 2 Kings Hill Avenue, West Malling, Kent, ME19 4AQ</t>
  </si>
  <si>
    <t>6 Bath Street, Bath, BA1 1SA</t>
  </si>
  <si>
    <t>26/23/2019</t>
  </si>
  <si>
    <t>CRH</t>
  </si>
  <si>
    <t>Station Works, Weston Road, Bretforton, WR11 7QA</t>
  </si>
  <si>
    <t>Inspired Thinking Group</t>
  </si>
  <si>
    <t>Unit 315 Fort Dunlop Fort Parkway, Birmingham, West Midlands, B24 9FD</t>
  </si>
  <si>
    <t xml:space="preserve">Primark Distribution Centre, Kettering Road, Islip, Kettering, Northamptonshire, NN14 3JW  </t>
  </si>
  <si>
    <t>Mabey Bridge</t>
  </si>
  <si>
    <t>Unit 9, Lydney Harbour Estate, Harbour Road, Lydney, Gloucestershire, GL15 4EJ</t>
  </si>
  <si>
    <t>Safran Landing Systems</t>
  </si>
  <si>
    <t>Cheltenham Road West, Gloucester, Gloucestershire, GL2 9QH</t>
  </si>
  <si>
    <t>Training Centre, Unit 32 Symmonds Farm Business Park, Risby, Bury St Edmunds, Suffolk, IP28 6RE</t>
  </si>
  <si>
    <t>Safran Electrical and Power</t>
  </si>
  <si>
    <t>Pitstone Green Business Park, Westfield Road, Pitstone, Buckinghamshire, LU7 9GT</t>
  </si>
  <si>
    <t>Safran Nacelles Ltd</t>
  </si>
  <si>
    <t>Bancroft Road, Burnley, Lancashire, BB10 2TQ</t>
  </si>
  <si>
    <t xml:space="preserve">Telefonia Excom </t>
  </si>
  <si>
    <t>Cliveden House, Taplow, Buckinghamshire, SL6 0JF</t>
  </si>
  <si>
    <t>Had requested 23rd April for survey, customer unable to accommodate</t>
  </si>
  <si>
    <t>Tollbar Multi Academy Trust Ltd</t>
  </si>
  <si>
    <t>Pilgrim Academy, Allerton Drive, Immingham, North East Lincolnshire, DN40 2HP</t>
  </si>
  <si>
    <t>7/5/2019 - 10/05/2019</t>
  </si>
  <si>
    <t>Reynolds Academy, Machray Place, Cleethorpes, North East Lincolnshire, DN35 7LI</t>
  </si>
  <si>
    <t>Louth Academy, Monks Dyke Road, Louth, Lincolnshire, LN11 9AW</t>
  </si>
  <si>
    <t>Somercotes Academy, Keeling Street, North Somercotes, Louth, Lincolnshire,, LN11 7PN</t>
  </si>
  <si>
    <t>Theddlethorpe Academy, Mill Road, Theddlethorpe, Mablethorpe, Lincolnshire, LN12 1PB</t>
  </si>
  <si>
    <t>Tollbar Academy, Station Road, New Waltham, Grimsby, Humberside, DN36 4RZ</t>
  </si>
  <si>
    <t>Cleethorpes Academy, Grainsby Avenue, Cleethorpes, North East Lincolnshire, DN35 9NX</t>
  </si>
  <si>
    <t>Vauxhall Motors</t>
  </si>
  <si>
    <t>Office areas  only, Kimpton Road, Luton, Bedfordshire, LU2 0JX</t>
  </si>
  <si>
    <t>Sainsbury</t>
  </si>
  <si>
    <t>Hackney Woodberry Down, 147 Woodberry Grove, London, N4 2SB</t>
  </si>
  <si>
    <t>Parkdean Resorts</t>
  </si>
  <si>
    <t>One Gosforth Park Way, Gosforth Business Park, Newcastle upon Tyne, NE12 8ET</t>
  </si>
  <si>
    <t>10/05/2019 - Originally offered the customer 7th May but they only got back to us with dates once YH had asked O2 for another contact</t>
  </si>
  <si>
    <t>Tunsttall Healthcare</t>
  </si>
  <si>
    <t>Whitley Lodge, Whitley Bridge, Yorkshire, DN14 0HR</t>
  </si>
  <si>
    <t>Due out 9/5/2019, Steve on leave so unable to write up</t>
  </si>
  <si>
    <t>Altanic House, Birchwood Boulevard, Warrington, WA3 7WD</t>
  </si>
  <si>
    <t>Golding Homes</t>
  </si>
  <si>
    <t>County Gate One, Staceys Street, Maidstone, Kent, ME14 1ST</t>
  </si>
  <si>
    <t>S:Craft</t>
  </si>
  <si>
    <t>Units 1 and 2, Newdown Farm, Micheldever, Hampshire, SO21 3BT</t>
  </si>
  <si>
    <t>Reckitt Benckiser</t>
  </si>
  <si>
    <t>Dansom Lane, Hull, Humberside, HU8 7DS</t>
  </si>
  <si>
    <t>Coombe Wood School Project, 30 Melville Road, South Croydon, Surrey, CR2 7HY</t>
  </si>
  <si>
    <t>Berryman Lace Mawer</t>
  </si>
  <si>
    <t>Kings House, 42 Kings Street West, Manchester</t>
  </si>
  <si>
    <t>Saga</t>
  </si>
  <si>
    <t>Lower ground floor, Enbrook Park, Sandgate, Folkestone, Kent, CT20 3SE</t>
  </si>
  <si>
    <t>Plantation Place, 30 Fenchurch Street, London, EC3M 3BL</t>
  </si>
  <si>
    <t>4 Garston Shore Road, Speke, Liverpool, L24 8AA</t>
  </si>
  <si>
    <t>Offerd customer 3/6/2019, wanted either 5th or 6th June</t>
  </si>
  <si>
    <t>Produban (Santander)</t>
  </si>
  <si>
    <t>11/12 Park Row, Leeds, LS1 5HD</t>
  </si>
  <si>
    <t>Millbrook Proving Ground</t>
  </si>
  <si>
    <t>Station Lane, Bedford MK45 2JQ</t>
  </si>
  <si>
    <t>3 Piccadilly Place, London Road, Manchester, M1 3BN</t>
  </si>
  <si>
    <t>FP McCann</t>
  </si>
  <si>
    <t>Bullhurst Lane, Weston Underwood, Ashbourne, Derbyshire, DE6 4PH</t>
  </si>
  <si>
    <t>Tsunami Axis</t>
  </si>
  <si>
    <t>24/32 Stephenson Way, London, NW1 2HD</t>
  </si>
  <si>
    <t>Silver Cross Ltd</t>
  </si>
  <si>
    <t>Silver Cross UK Ltd, Micklethorn, Broughton, North Yorkshire, BD23 3JA</t>
  </si>
  <si>
    <t>Highway England SToddington: Toddington Service Area (northbound) LU5 6HP</t>
  </si>
  <si>
    <t xml:space="preserve">Highway England Spooner Row: London Road, Suton, Norfolk, NR18 9SS </t>
  </si>
  <si>
    <t xml:space="preserve">Highway England Kings Lynn: Saddlebow Road, Kings Lynn, PE34 3AE </t>
  </si>
  <si>
    <t xml:space="preserve">Highway England Birchanger: M11 J8, Start Hill, Dunmow Road, CM22 7TA </t>
  </si>
  <si>
    <t>Highway England Ipswich: Crown House, Crown St, Ipswich, IP1 3HS (Approx. 32 staff)</t>
  </si>
  <si>
    <t xml:space="preserve">Waterbeach: Building 3000, Cambridge Research Park, Beach Dr, Waterbeach, Cambridge CB25 9PD </t>
  </si>
  <si>
    <t xml:space="preserve">Highway England Sandy: Sandy Depot, Beamish Close, Sandy SG19 1SD </t>
  </si>
  <si>
    <t xml:space="preserve">Highway England Bedford: Woodlands, Bedford, MK41 7LW </t>
  </si>
  <si>
    <t>Northern Ireland Fire and Rescue, Cookstown</t>
  </si>
  <si>
    <t>Desertcreat , Dungannon Road, Cookstown, Tyrone, BT80 8UJ</t>
  </si>
  <si>
    <t xml:space="preserve">Integrated Dental Holdings, Stirling </t>
  </si>
  <si>
    <t>Units 1-3, Block 5, Manor Farm Business Park, Manor Loan, Stirling FK9 5QD</t>
  </si>
  <si>
    <t xml:space="preserve">Biffa PLC, Amberstone Depot </t>
  </si>
  <si>
    <t xml:space="preserve">Amberstone Depot, Bexhill Road, Wealden, Hailsham BN27 1PH </t>
  </si>
  <si>
    <t>Biffa PLC, Bulverhythe Depot</t>
  </si>
  <si>
    <t xml:space="preserve">Bulverhythe Depot, Bulverhythe Road, St-Leonards-On-Sea TN38 8AF </t>
  </si>
  <si>
    <t>89491 Chelmsford City Council, Riverside Leisure Centre</t>
  </si>
  <si>
    <t>Riverside Ice &amp; Leisure Centre, Victoria Road, Chelmsford  CM1 1FG</t>
  </si>
  <si>
    <t>MenCap Midland</t>
  </si>
  <si>
    <t>Pinewood, Bell Heath Way, Woodgate Valley, Birmingham, West Midlands, B32 3BZ</t>
  </si>
  <si>
    <t>Ridge and Partners LLP</t>
  </si>
  <si>
    <t>Kiev</t>
  </si>
  <si>
    <t>Eiffage Kier JV, HS2 team, 19 cornwall Street, 5th floor, Birmingham, B3 2DT</t>
  </si>
  <si>
    <t>3 Valentine Place, London, SE1 8QH</t>
  </si>
  <si>
    <t>AVL Ltd</t>
  </si>
  <si>
    <t>Avon House, Hartebury Trading Estate, Worcester, DY10 4JB</t>
  </si>
  <si>
    <t>La Fosse</t>
  </si>
  <si>
    <t>13th Floor, Portland House, Bressenden Place, London, SW17 5BH</t>
  </si>
  <si>
    <t>Safran</t>
  </si>
  <si>
    <t>Came in as urgent</t>
  </si>
  <si>
    <t>Human Recognition Systems</t>
  </si>
  <si>
    <t>The Bunker, 25 Innovation Boulevard, Liverpool, L7 9PW</t>
  </si>
  <si>
    <t>New City Court, 20 St Thomas Street, London, SE1 9RG</t>
  </si>
  <si>
    <t>Derbyshire Constabulary</t>
  </si>
  <si>
    <t>Training School, Butterley Hall, Ripley, Derbyshire, DE5 3RS</t>
  </si>
  <si>
    <t>ABN, Damside Mill, Cupar, KY15 5ZA</t>
  </si>
  <si>
    <t>Associated Ports</t>
  </si>
  <si>
    <t>West Bay House, West Bay Road, Western Docks, Southampton, Hampshire, SO15 1HF</t>
  </si>
  <si>
    <t>Santander</t>
  </si>
  <si>
    <t>6/8 King Edward Street, Hull, HU1 3SS</t>
  </si>
  <si>
    <t>Improva</t>
  </si>
  <si>
    <t>2 Olympic Way, Woolston Grange Avenue, Warrington, Cheshire, WA2 0YL</t>
  </si>
  <si>
    <t>Hison Services</t>
  </si>
  <si>
    <t>T/A Higss and Sons, 3 Waterfront Business Park, Dudley Road, Brierley Hill, West Midlands, DY5 1LX</t>
  </si>
  <si>
    <t>Markham Vale 2, Great Bear Distribution, Seymour Link Road, Woodthorpe, Mastin Moor, Chesterfield, S43 3FG</t>
  </si>
  <si>
    <t>Markham Vale 1, 59 Markham Lane, Duckmanton, Chesterfield, S44 5HY</t>
  </si>
  <si>
    <t>Pod 2, Little Oak Drive, Annesley, Nottingham, NG15 0EB</t>
  </si>
  <si>
    <t>Warndell Investments</t>
  </si>
  <si>
    <t>37a Hillgrove Business Park, Nazeing Road, Nazeing, EN9 2HB</t>
  </si>
  <si>
    <t>Unit 620, Fowton Industrial Estate, Oberon Road, Exeter, Devon, EX1 3QD</t>
  </si>
  <si>
    <t>Hunterston HVDC Converter Station, Goldenberry Road, Hunterston, KA23 9RA</t>
  </si>
  <si>
    <t>Produban/Santander</t>
  </si>
  <si>
    <t>B0842 Birmingham, 6 Caxton Gate, Corportation Street, Birmingham, West Midlands, B2 4LP</t>
  </si>
  <si>
    <t>South West Highways Ltd, Rockbeare Hill, Rockbeare, Exeter, Devon, EX5 2HB</t>
  </si>
  <si>
    <t>BSKYB</t>
  </si>
  <si>
    <t>Knowle Lane, Fair Oak, Hampshire, SO50 7DZ</t>
  </si>
  <si>
    <t>Sigma House, Christopher Martin Road, Basildon, Essex, SS14 3EL</t>
  </si>
  <si>
    <t>Was originally booked in for 6/8/2019, nothing from customer</t>
  </si>
  <si>
    <t xml:space="preserve">Zone Two UK </t>
  </si>
  <si>
    <t>Pegaso Showrooms, 26 Westland Place, London, N1 7JH</t>
  </si>
  <si>
    <t>LNER</t>
  </si>
  <si>
    <t>LNER Academy, Platform 9, York Station, Station Road, York, YO24 1AB</t>
  </si>
  <si>
    <t>Infineum</t>
  </si>
  <si>
    <t>Milton Hill, Abingdon, Oxfordshire, OX13 6BB</t>
  </si>
  <si>
    <t>Hickling Road, Kingswood, Birmingham, WS11 8JH</t>
  </si>
  <si>
    <t>Story Homes Ltd</t>
  </si>
  <si>
    <t>Story House, Lords Way, Kingmoor Business Park, Carlisle, CA6 4SL</t>
  </si>
  <si>
    <t>7 Carbrook Hall Road, Sheffield, South Yorkshire, S9 2EG</t>
  </si>
  <si>
    <t>Tollbar Way, Hedge End, Southampton, Hampshire, SO30 2UH</t>
  </si>
  <si>
    <t>Decidebloom T/A Stoneacre</t>
  </si>
  <si>
    <t>Stoneacre Motor Group, Omega Boulevard, Capitol Park, Thorne, DN8 5TX</t>
  </si>
  <si>
    <t>Burgh Road Industrial Estate, Carlisle, CA2 7NA</t>
  </si>
  <si>
    <t>H/O, Chalkdell Drive, Shenley Wood, Milton Keynes, Buckinghamshire, MK56 6LA</t>
  </si>
  <si>
    <t>EMCC/ROC Building, Bateman Street, Derby, DE23 8JQ</t>
  </si>
  <si>
    <t>Balcas</t>
  </si>
  <si>
    <t>75 Killadeas Road, Laragh, Ballinamallard, Enniskillen, County Fermanagh, BT94 2ES</t>
  </si>
  <si>
    <t>The FA Premier League Ltd</t>
  </si>
  <si>
    <t>Brunel Building, Paddington, London, W2 1LA</t>
  </si>
  <si>
    <t>16/09/2019
Customer requested</t>
  </si>
  <si>
    <t>Government Legal Services</t>
  </si>
  <si>
    <t>102 Petty France, Westminister, London, SW1H 9AJ</t>
  </si>
  <si>
    <t>Galliford Try</t>
  </si>
  <si>
    <t>Galliford Try Building - Souther, Wonersh House, The Guildway, Old Portsmouth Road, Guildford, Surrey, GU3 1LR</t>
  </si>
  <si>
    <t>Inchape Management</t>
  </si>
  <si>
    <t>Mercedes-Benz, Langford Lane, Kidlington, Oxfordshire, OX5 1HT</t>
  </si>
  <si>
    <t>London Borough of Hillingdon</t>
  </si>
  <si>
    <t>Park View Court, 1 Farrier Close, Uxbridge, UB8 3XG</t>
  </si>
  <si>
    <t>31a High Street, Harpenden, Hertfordshire, AL5 2RU</t>
  </si>
  <si>
    <t>Pilgrim House, Yara Bends, Alexander Road, Immingham Dock, Hull, DN40 2LZ</t>
  </si>
  <si>
    <t>90377`</t>
  </si>
  <si>
    <t>Siemens Mobility</t>
  </si>
  <si>
    <t>Sopers Lane, Poole, Dorset, BH17 7ER</t>
  </si>
  <si>
    <t>Network  Kent ICC</t>
  </si>
  <si>
    <t>One Puddle Dock, London, EC4V 3DS</t>
  </si>
  <si>
    <t xml:space="preserve">Inchape </t>
  </si>
  <si>
    <t>26/33 Chequers Road, Cattle Market, Derby, Derbyshire, DE21 6EP</t>
  </si>
  <si>
    <t>20/21 Commercial Street, Newport, Gwent, NP20 4RS</t>
  </si>
  <si>
    <t>Impact Housing</t>
  </si>
  <si>
    <t>47 Nelson Street, Carlisle, Cumbria, CA2 5NE</t>
  </si>
  <si>
    <t>BBC</t>
  </si>
  <si>
    <t>3 Central Square, Cardiff, Glamorgan, CF10 1FP</t>
  </si>
  <si>
    <t>Asda</t>
  </si>
  <si>
    <t>Livingston Supercentre and Retail Acxademy, Almondvale Road South, Livington, EH54 6NB</t>
  </si>
  <si>
    <t>Roofspace Solutions, Abbey Mills, Birmingham Road, Alcester, B49 5JG</t>
  </si>
  <si>
    <t>Northern Gas Networks</t>
  </si>
  <si>
    <t>Bondgate Industrial Estate, Bondgate, Pontefract, West Yorkshire, WF8 2JJ</t>
  </si>
  <si>
    <t>London EV Company Ltd</t>
  </si>
  <si>
    <t>LEVC Formerly known as London Taxi Company, Li Close, Ansty Business Park, Coventry, CV7 9RF</t>
  </si>
  <si>
    <t>Pier 2 Stub, Manchester Airport, Manchester, M90 1QX</t>
  </si>
  <si>
    <t xml:space="preserve">25/11/2019 - Instruction to proceed to survey, building works completed </t>
  </si>
  <si>
    <t>Elite Office Furniture</t>
  </si>
  <si>
    <t>Elite Road, Goole, East Riding of Yorkshire, DB14 8BF</t>
  </si>
  <si>
    <t>Inchcape</t>
  </si>
  <si>
    <t>Bluebell Way, Preston, Lancashire, PR2 5PZ</t>
  </si>
  <si>
    <t>Broadway Malyan</t>
  </si>
  <si>
    <t>Interchange Place, 151/165 Edmund Street, Birmingham, B3 2TA</t>
  </si>
  <si>
    <t>MacFarlane Group</t>
  </si>
  <si>
    <t>Siskin Parkway East, Middlemarch Business Park, Coventry, CV3 4PE</t>
  </si>
  <si>
    <t>Ikea</t>
  </si>
  <si>
    <t>55/57 Bugsby's Way, London, SE10 0QJ</t>
  </si>
  <si>
    <t>Homebase</t>
  </si>
  <si>
    <t>Wrekin Retail Park, Wellington, Telford, Shropshire, TF1 2DE</t>
  </si>
  <si>
    <t>CGI IT</t>
  </si>
  <si>
    <t>250 Brook Drive, Green Park, Reading, Berkshire, RG2 6UA</t>
  </si>
  <si>
    <t>Transport for the North, 4 Piccadilly Place, Manchester, M1 3BN</t>
  </si>
  <si>
    <t>Synthomer</t>
  </si>
  <si>
    <t>45 Pall Mall, London, SW1Y 5JG</t>
  </si>
  <si>
    <t>Mercure Hotel</t>
  </si>
  <si>
    <t>International Suite, Portland Street, Manchester, M1 4PH</t>
  </si>
  <si>
    <t>9/10/2019 - customer requested 25/10/2019 - we offered 09/10/2019</t>
  </si>
  <si>
    <t>Greater Manchester Combined Authority</t>
  </si>
  <si>
    <t>Churchgate House, Oxford Street, Manchester, M1 6EU</t>
  </si>
  <si>
    <t>9/10/2019 - Customer requested 28/10/2019 - we offered 14/10/2019</t>
  </si>
  <si>
    <t>Corporate &amp; Commerical Office, 2nd Floor, Orford Hill, Norwich, Norfolk, NR1 3QB</t>
  </si>
  <si>
    <t>Marshall Tufflex Ltd</t>
  </si>
  <si>
    <t>55/65 Castleham Road, Cstleham Industrial Estate, St Leonards on Sea, Hastings, TN38 9NU</t>
  </si>
  <si>
    <t>Young Epliepsy</t>
  </si>
  <si>
    <t>St Piers Lane, Lingfield, Surrey, RH7 6PW</t>
  </si>
  <si>
    <t>Arium, Leeds Parks Nurseery, Thorner Lane, Scarcroft, Leeds, LS14 3FB</t>
  </si>
  <si>
    <t>Flybe</t>
  </si>
  <si>
    <t>Crew Room, Ground floor and apron area, Glasgow airport, Paisley, PA3 2SW</t>
  </si>
  <si>
    <t>Homeline Building Products</t>
  </si>
  <si>
    <t>Unit 40/41, Aberaman Prk Industrial Estate, Aberdare, CF44 6DA</t>
  </si>
  <si>
    <t>16/10/2019 - Customer requested 25/10/2019 - we offered 21/10/2019</t>
  </si>
  <si>
    <t>Grove Hotel</t>
  </si>
  <si>
    <t>Chandlers Cross, Hertfordshire, WD3 4TG</t>
  </si>
  <si>
    <t>Tameside MBC</t>
  </si>
  <si>
    <t>Dukinfield Town Hall, King Street, Dukinfield, SK16 4LA</t>
  </si>
  <si>
    <t>Hyde Flowery Centre, Old Road, Hyde, SK14 4SQ</t>
  </si>
  <si>
    <t>Hyde Depot, Park Road, Hyde, SK14 4JT</t>
  </si>
  <si>
    <t>Kennedy Road, Astley, Manchester, M29 7JU</t>
  </si>
  <si>
    <t>MHW Treatment Ltd</t>
  </si>
  <si>
    <t>Thorpe Wood House, Thorpe Wood, Peterborough, Cambridgeshire, PE3 6WT</t>
  </si>
  <si>
    <t>29/10 - Offered 30th October, unable to do, waiting for new date confirmation</t>
  </si>
  <si>
    <t>Site office, off Eau Brink Road, Wiggenhall St Germans, Kings Lynn, PE34 3DY</t>
  </si>
  <si>
    <t>Lower Floor, The Square, Basing View, Basingstoke, Hampshire, RG21 4EB</t>
  </si>
  <si>
    <t>Hinkley Marine Works, Royal Marine Dock, T-Birth, Avonmouth, BS11 9BW</t>
  </si>
  <si>
    <t>Express Way, Wakefield Europort, Wakefield, Yorkshire, WF6 2TZ</t>
  </si>
  <si>
    <t>Speke Depot, Speke Hall Road, Liverpool, L24 8QB</t>
  </si>
  <si>
    <t xml:space="preserve">White and Case </t>
  </si>
  <si>
    <t>Park Plaza Hotel, 200 Westminster Bridge Road, Lambeth, London, SE1 7UT</t>
  </si>
  <si>
    <t>Offered 13th November, customer asked for 15th November</t>
  </si>
  <si>
    <t>The Marriott County Hotel, Westminister Bridge, Lambeth, London, SE1 7BU</t>
  </si>
  <si>
    <t>15/13/2019</t>
  </si>
  <si>
    <t>Inland Homes</t>
  </si>
  <si>
    <t>Burnham Yard, London End, Beconsfield, Buckinghamshire, HP9 2JH</t>
  </si>
  <si>
    <t>AB Mauri UK and Ireland, Corby Innovation Hub, Bangrave Road South, Corby, Northamptonshire, NN17 1NN</t>
  </si>
  <si>
    <t>British Bakels</t>
  </si>
  <si>
    <t>Granville Way, Bicester, Oxfordshire, OX26 4JT</t>
  </si>
  <si>
    <t xml:space="preserve">Crown Meadow Court,  23 Brosse Way, Bromley, Kent,  BR2 8FE </t>
  </si>
  <si>
    <t>Tata Consultancy Services Ltd</t>
  </si>
  <si>
    <t>Nene Hall and Middle Ground, Lynchwood Business Park, Peterborough, PE2 6FY</t>
  </si>
  <si>
    <t>Urgent request</t>
  </si>
  <si>
    <t>Kingsway Business Park, Rochdale, OL16 4NZ</t>
  </si>
  <si>
    <t>R&amp;R Ice Cream (Kelly's of Cornwall)</t>
  </si>
  <si>
    <t>Lucknow Road, Walker Lines Estate, Bodmin, Cornwall, PL31 1EZ</t>
  </si>
  <si>
    <t>Spectrum OA Ltd</t>
  </si>
  <si>
    <t>The Grove, Hadley Green Road, Barnet, EN5 5PY</t>
  </si>
  <si>
    <t>Coba International</t>
  </si>
  <si>
    <t>Marborough Drive, Fleckney, Leicester, LE8 8UR</t>
  </si>
  <si>
    <t>Building 3, Carlton Park, Narborough, Leciestershire, LE19 0AL</t>
  </si>
  <si>
    <t>20 Chequers Road, Derby, DE21 6EL</t>
  </si>
  <si>
    <t>Moat Homes</t>
  </si>
  <si>
    <t>Mariner House, Galleon Business Park, Dartford, Kent, DA2 6QE</t>
  </si>
  <si>
    <t>Battle of Britain Exhibition</t>
  </si>
  <si>
    <t>Wren Avenue, Uxbridge, Middlesex, UB10 0BE</t>
  </si>
  <si>
    <t>Flinders House, MDU, Parceldeck, Euston Station NW1 2RS</t>
  </si>
  <si>
    <t>DFS Trading Ltd</t>
  </si>
  <si>
    <t>Tottenham Court Road, 220-224 Tottenham Court Road, London W1T 7PZ</t>
  </si>
  <si>
    <t>County Hall, Countryside Centre, Wildwood Floor 1 North Wing, WR5 2NP</t>
  </si>
  <si>
    <t>7 West Nile Street, Glasgow, G1 2PR</t>
  </si>
  <si>
    <t>Unite</t>
  </si>
  <si>
    <t>Aston Student Village, Harriet Martineau Building, Aston Street, Birmingham, B4 7UP</t>
  </si>
  <si>
    <t>Battery Park, 701 Bristol Road, Birmingham, B29 6SR</t>
  </si>
  <si>
    <t>London Borough of Barnet, Oakleigh Depot, Oakleigh Road South, London, N11 1HJ</t>
  </si>
  <si>
    <t>Fairways Care</t>
  </si>
  <si>
    <t>Unit R, Fort Wallington Industrial Estate, Military Road, Fareham, Hampshire, PO16 8TT</t>
  </si>
  <si>
    <t>Garden House, Pricketts Hill, Shedfield, Hampshire, SO32 2JW</t>
  </si>
  <si>
    <t>Security Lodge, North Road, Marchwood Industrial Park, Marchwood, Southampton, Hampshire, SO40 4BL</t>
  </si>
  <si>
    <t>Polhill Garden Cente</t>
  </si>
  <si>
    <t>London Road, Badgers Mount, near Sevenoaks, Kent, TN14 7AD</t>
  </si>
  <si>
    <t>Hertfordshire Constabulary</t>
  </si>
  <si>
    <t>Combe Street, Hemel Hempstead, Hertfordshire, HP1 1HL</t>
  </si>
  <si>
    <t xml:space="preserve">Multiplex </t>
  </si>
  <si>
    <t>22 Bishopsgate Project office, Level 4, Undershaft, London, EC3A 8EE</t>
  </si>
  <si>
    <t>Leo Pharma</t>
  </si>
  <si>
    <t>Horizon Honey Lane, Hurley, Maidenhead, Berkshire, SL6 6RJ</t>
  </si>
  <si>
    <t>Offered 6th January, customer requested 10th January</t>
  </si>
  <si>
    <t>Allied Mills</t>
  </si>
  <si>
    <t>Neills flour, Unit 6/7 Pinebank channel Business Park, Queens Road, Belfast, BT3 9EF</t>
  </si>
  <si>
    <t>Ground Floor, Hawker House, 5/6 Napier Court, Napier Road, Reading, Berkshire, RG1 8BW</t>
  </si>
  <si>
    <t>Noahs Ark Children's Hopsice</t>
  </si>
  <si>
    <t>The Ark, Byng Road, Barnet, EN5 4NP</t>
  </si>
  <si>
    <t>York Campus, Cinder Lane, Off Leeman Road, York, YO26 4AA</t>
  </si>
  <si>
    <t>Lotherton Hall Estate, Lotherton Lane, Aberford, Leeds, LS25 3EB</t>
  </si>
  <si>
    <t>City of London Police HQ</t>
  </si>
  <si>
    <t>21 New Street, London, EC2M 4TP</t>
  </si>
  <si>
    <t>105 High Street, Perth, PH1 5TJ</t>
  </si>
  <si>
    <t>Port Salford, Liverpool Road (A57), Eccles, Manchester, M30 7RJ</t>
  </si>
  <si>
    <t>Donnington Wood Business Park, Granville Road, Telford, TF2 7GJ</t>
  </si>
  <si>
    <t>Argyle Consulting</t>
  </si>
  <si>
    <t>239 St Vincent Streeet, Glasgow, G2 5QY</t>
  </si>
  <si>
    <t>Harrods</t>
  </si>
  <si>
    <t>Crown Court, 25 Basil Street, London, SW3 1BB</t>
  </si>
  <si>
    <t>Exeter Police Station, Sidmouth Road, Exeter, Devon, EX2 7RY</t>
  </si>
  <si>
    <t>Franke Coffee Systems</t>
  </si>
  <si>
    <t>6a Handley Page Way, Old Parkbury Lane, Colney Street, St Albans, Hertfordshire, AL2 2DS</t>
  </si>
  <si>
    <t>William Grant</t>
  </si>
  <si>
    <t>The Old Courthouse, 83 Parkshot, Richmond, Surrey, TW9 2RD</t>
  </si>
  <si>
    <t>27/1/2020 - O2 asked us to survey on 6th February</t>
  </si>
  <si>
    <t>Tecnicas Revnidas</t>
  </si>
  <si>
    <t>TEESREP Biomass Power Station, Tees Dock Road, Middlesbrough, Cleveland, TS6 6AF</t>
  </si>
  <si>
    <t>8 George Street, Tamworth, B79 7LH</t>
  </si>
  <si>
    <t>Arch 205, Stoney Street, Southwark, London, SE1 9AA</t>
  </si>
  <si>
    <t>Amey Eurocentral Office, Precision House, McNeil Drive, Eurocentral, Motherwell, ML1 4UR</t>
  </si>
  <si>
    <t>Conwy Culture Centre</t>
  </si>
  <si>
    <t>Town Ditch Road, Conwy, LL32 8NU</t>
  </si>
  <si>
    <t>Brake Bros</t>
  </si>
  <si>
    <t>Enterprise House, Ashford, Kent, TN25 4AG</t>
  </si>
  <si>
    <t>Lucchini Unipart Rail</t>
  </si>
  <si>
    <t>Wheel Forge Way, Trafford Park, Manchester, M17 1EH</t>
  </si>
  <si>
    <t>Fourways, off Longbridge Road, Trafford Park, Manchester, M17 1SW</t>
  </si>
  <si>
    <t>Hexthorpe Road, Hexthorpe, Doncaster, Yorkshire, DN1 1QY</t>
  </si>
  <si>
    <t>Harwoods Ltd</t>
  </si>
  <si>
    <t>Harwoods Crawley Jaguar, Manor Royal, Crawley, West Sussex, RH10 9LW</t>
  </si>
  <si>
    <t>Unit 10, Invicta Business Park, London Road, Wrotham, Kent, TN15 7RJ</t>
  </si>
  <si>
    <t>Northern Powergrid</t>
  </si>
  <si>
    <t>Unit 1/3 Lakeside Way, Ashington, Newcastle upon Tyne, NE63 8QW</t>
  </si>
  <si>
    <t>AJ Walter Aviation</t>
  </si>
  <si>
    <t>The Headquarters, Maydwell Avenue, Slinfold, Horsham, West Sussex, RH13 0AS</t>
  </si>
  <si>
    <t>University of Kent</t>
  </si>
  <si>
    <t>Canterbury, Kent, CT2 7NZ</t>
  </si>
  <si>
    <t>Jewson</t>
  </si>
  <si>
    <t>Buckland Hill, Maidstone, Kent, ME16 0SQ</t>
  </si>
  <si>
    <t>New Forest, Bramshaw, Hampshire, SO43 JF</t>
  </si>
  <si>
    <t>Portsmouth Audi Aftersales Centre, Air Speed Road, Portsmouth, Hampshire, PO3 5RF</t>
  </si>
  <si>
    <t>Portsmouth Audi, Bilton Way, Eastern Road, Portsmouth, Hampshire, PO3 5FH</t>
  </si>
  <si>
    <t>Harwoods Jaguar, Joule Road, Basingstoke, Hampshire, RG21 6XH</t>
  </si>
  <si>
    <t>Harwoods Landrover, Stanfords End, Edenbridge, Kent, TN8 5NG</t>
  </si>
  <si>
    <t>Harwoods Croydon Workshop, Unit 3, Gateway Business Park, Pipers Road, Coulsdon, Surrey, CR5 2AR</t>
  </si>
  <si>
    <t>58/60 Briggate, Leeds, Yorkshire, LS1 6AS</t>
  </si>
  <si>
    <t>Chigwell WTW, Pudding Lane, Chigwell, Essesx, IG7 6JG</t>
  </si>
  <si>
    <t xml:space="preserve">26/02/2020 - Offered customer 2nd, 3rd and 6th March. </t>
  </si>
  <si>
    <t>AJW Aviation - Billingshurst</t>
  </si>
  <si>
    <t>The New Sussex Barn, Bowyers Court, Petworth Road, Billingshurst, RH14 0EP</t>
  </si>
  <si>
    <t>Aura Graphics</t>
  </si>
  <si>
    <t>Freemantle Road, Lowestoft, NR33 0EA</t>
  </si>
  <si>
    <t>Albion House, Etruria Office village, Forge Lane, Festival Park, Stoke on Trent, ST1 5RQ</t>
  </si>
  <si>
    <t>Sir Ernst Building, Wolfson Laboratories, London, SW7 2AZ</t>
  </si>
  <si>
    <t>Bristol Waste Company</t>
  </si>
  <si>
    <t>Hawkfield Road, Hartfcliffe, Bristol, BS14 0BD</t>
  </si>
  <si>
    <t>Beech House, Sixth Avenue, Deeside Industrial Park, Deeside, CH5 2LB</t>
  </si>
  <si>
    <t>Destkop Design issued due to no survey - COVID-19</t>
  </si>
  <si>
    <t>Sondes Road, Willowbrook East, Corby, Northants, NN17 5XP</t>
  </si>
  <si>
    <t>Fresh Field Centre, Bitterscote, Tamworth, Staffordshire, B78 3HJ</t>
  </si>
  <si>
    <t>Peri Ltd</t>
  </si>
  <si>
    <t>Warley Street, Great Warley, Essex, CM13 3JZ</t>
  </si>
  <si>
    <t>Northern Gas</t>
  </si>
  <si>
    <t>Mylord Crescent, Camperdown Industrial Estate,  Burradon, Newcastle upon Tyne, NE12 5UJ</t>
  </si>
  <si>
    <t>Pladis, High Wycombe</t>
  </si>
  <si>
    <t xml:space="preserve">Pladis Global, Lane End Road, Sands, High Wycombe, HP12 4JX   </t>
  </si>
  <si>
    <t>United Biscults, Glasgow</t>
  </si>
  <si>
    <t>35 Clydeford Drive, Tollcross Glasgow G32 8YW</t>
  </si>
  <si>
    <t>United Biscults, Carlisle</t>
  </si>
  <si>
    <t>The Biscuits Works, 54 Church St, Carlisle, Cumbria CA2 5TG</t>
  </si>
  <si>
    <t>United Biscults Halifax</t>
  </si>
  <si>
    <t>McVities Cake Company, Hopwood Lane, Halifax, HX1 4EY</t>
  </si>
  <si>
    <t>United Biscuits Levenshulme</t>
  </si>
  <si>
    <t>McVities Bakery, Crossley Road, Levenshulme, Manchester, Lancashire, M19 2SD</t>
  </si>
  <si>
    <t>Pladis, Liverpool</t>
  </si>
  <si>
    <t>Long Lane, Aintree, Liverpool, Merseyside. L9 7BQ</t>
  </si>
  <si>
    <t>United Biscults Leicester</t>
  </si>
  <si>
    <t>Jacobs Bakery, Canal Street, South Wigston, Leics, LE18 4PQ</t>
  </si>
  <si>
    <t>United Biscults, London</t>
  </si>
  <si>
    <t>Waxlow Rd, Harlesden, London NW10 7NY</t>
  </si>
  <si>
    <t>Speedy Hire</t>
  </si>
  <si>
    <t>The Parks, Newton Le Willow, Merseyside, WA12 0JQ</t>
  </si>
  <si>
    <t>Biffa Wigan</t>
  </si>
  <si>
    <t>Biffa Waste Services, West Manchester, Junction Works, Bickershaw Lane, Abram, Wigan WN2 5TB</t>
  </si>
  <si>
    <t>Anglian Windows Ltd</t>
  </si>
  <si>
    <t>Unit 30, 59 Hurricane Way, Norwich, NR6 6JB</t>
  </si>
  <si>
    <t>Units 2 &amp; 2B, 45 Hurricane Way, Norwich, NR6 6JB</t>
  </si>
  <si>
    <t>Hampshire County Council, Winchester</t>
  </si>
  <si>
    <t>The Basement, the Castle, Elizabeth II Court, Winchester, SO23 8UJ</t>
  </si>
  <si>
    <t>Cancelled 30/6/20</t>
  </si>
  <si>
    <t>Barts Health NHS Trust, 20 Churchill Place</t>
  </si>
  <si>
    <t>20 Churchill Place, Stage Street, Canary Wharf, London, E14 5HJ</t>
  </si>
  <si>
    <t>Oxford Instruments</t>
  </si>
  <si>
    <t>Tubney Woods, Abingdon, OX13 5QX</t>
  </si>
  <si>
    <t>Jacobs, Hillsborough</t>
  </si>
  <si>
    <t xml:space="preserve">Jacobs, Aghnatriska Road, Culcavey, Hillsborough, BT26 6JU   </t>
  </si>
  <si>
    <t>Desktop</t>
  </si>
  <si>
    <t>Stride Treglown Limited</t>
  </si>
  <si>
    <t>Stride Treglown Limited, Bristol</t>
  </si>
  <si>
    <t>Bidfood, Stowmarket</t>
  </si>
  <si>
    <t>Plot 2, Needham Road West, Stowmarket, Suffolk, IP14 2QU</t>
  </si>
  <si>
    <t>Homebase, Tunbridge Wells</t>
  </si>
  <si>
    <t>West Station, Tunbridge Wells, Kent, TN2 5QL</t>
  </si>
  <si>
    <t>United Biscuits, Pladis Hayes</t>
  </si>
  <si>
    <t>HAYES PARK,  HAYES END ROAD, HAYES, MIDDLESEX. UB4 8EE</t>
  </si>
  <si>
    <t>Calico, Lancaster</t>
  </si>
  <si>
    <t>The Junction, Piccadilly, Lancaster, LA1 4PW</t>
  </si>
  <si>
    <t>Princess Alexandra Hospital Trust, Harlow</t>
  </si>
  <si>
    <t>Kao 2, London Road, Harlow, CM17 9NA</t>
  </si>
  <si>
    <t>New Admin Building - London Gateway Port, Stanford-le-Hope</t>
  </si>
  <si>
    <t>1 London Gateway, Essex, SS17 9DY</t>
  </si>
  <si>
    <t>BCP Building - London Gateway Port, Stanford-le-Hope</t>
  </si>
  <si>
    <t>Amenities Building - London Gateway Port, Stanford-le-Hope</t>
  </si>
  <si>
    <t>Shepherd &amp; Wedderburn</t>
  </si>
  <si>
    <t>1 West Regent Street, Glasgow, G2 1RW</t>
  </si>
  <si>
    <t>Cornwall Council, Moorswater Depot</t>
  </si>
  <si>
    <t>Moorswater Depot, Dobwalls, Liskeard, Cornwall, PL14 4LA</t>
  </si>
  <si>
    <t>Devon &amp; Cornwall Police, Launceston Police Station</t>
  </si>
  <si>
    <t>Police Station, Moorland Road, Launceston, Cornwall Pl15 7HY</t>
  </si>
  <si>
    <t>Qioptiq Ltd, St Asaph</t>
  </si>
  <si>
    <t>Glascoed Road, St Asaph, Denbighshire, LL17 0LL</t>
  </si>
  <si>
    <t>Main POC is away until w/c 1st Sept</t>
  </si>
  <si>
    <t>Liverpool Heart &amp; Chest Hospital, Liverpool</t>
  </si>
  <si>
    <t>Liverpool Heart &amp; Chest Hospital, Thomas Drive, Liverpool, L14 3PE</t>
  </si>
  <si>
    <t>Hays, Liverpool</t>
  </si>
  <si>
    <t>2nd floor, 5 St. Pauls Square, Liverpool, L3 9SJ</t>
  </si>
  <si>
    <t>2/10/20 - Polly confirms that the site is now cancelled
8/9/20 - Customer confirms that they don't want the survey as they aren't going to go ahead with the Boostboxes - Polly informed
Customer doesn't want discuss dates at the moment, will be from late September onwards</t>
  </si>
  <si>
    <t>Greater Manchester Combined Authority, Leigh</t>
  </si>
  <si>
    <t>Leigh Technical Services, St Helens Road, Leigh, WN7 3PA</t>
  </si>
  <si>
    <t>Tower Hamlets Council, St Matthias Primary School</t>
  </si>
  <si>
    <t>St Matthias Primary School, Bacon Street, London, E2 6DR</t>
  </si>
  <si>
    <t>Leonardo Basidon</t>
  </si>
  <si>
    <t>Marshall-Tufflex Ltd, St Leonards on Sea</t>
  </si>
  <si>
    <t>55-65 Castleham Road,, Castleham Industrial Estate,, St Leonards-on-sea,, Hastings, Kent, TN38 9NU</t>
  </si>
  <si>
    <t>Desktop design to add an additional unit, including review and call with TEF</t>
  </si>
  <si>
    <t>Network Rail, Didcot</t>
  </si>
  <si>
    <t>Didcot MDU, Foxhall Buildings, Basil Hill Road, Didcot, Oxon, OX11 7PB</t>
  </si>
  <si>
    <t>Amanda continues to chase contacts to arrange the survey date</t>
  </si>
  <si>
    <t>Hyperoptic Ltd, London</t>
  </si>
  <si>
    <t>Kings House, 174 Hammersmith Rd, Hammersmith, London, W6 7JP</t>
  </si>
  <si>
    <t>Cornwall Council, Cormac Site Office, Newquay Airport</t>
  </si>
  <si>
    <t>Cormac Site Office, Newquay Airport, New Road, Carloggas, St Mawgan, Newquay, Cornwall, TR8 4RQ</t>
  </si>
  <si>
    <t>Ringway Jacobs, Dunstable</t>
  </si>
  <si>
    <t>Ringway Jacobs / Central Bedforshire Council, Thorn Turn Highways Depot, Grendall Lane, Houghton Regis, Bedfordshire, LU5 6GJ</t>
  </si>
  <si>
    <t>Network Rail, Triangle Way, Gloucester</t>
  </si>
  <si>
    <t>Triangle Business Park, Off Metz Way. Gloucester, GL1 1AH</t>
  </si>
  <si>
    <t>Greater Manchester Combined Authority, Bolton Fire Station</t>
  </si>
  <si>
    <t>Bolton North Fire Station 
Crompton Way, Bolton, BL1 8UP</t>
  </si>
  <si>
    <t>Northumbrian Water Limited, Murton WTW</t>
  </si>
  <si>
    <t>Murton Groundwater Station, Murton, Co Durham, TD15 2NG</t>
  </si>
  <si>
    <t>St Edwards School, Oxford</t>
  </si>
  <si>
    <t>Woodstock Rd, Oxford OX2 7NN</t>
  </si>
  <si>
    <t>Associated British Foods (Germains), Kings Lynn</t>
  </si>
  <si>
    <t xml:space="preserve">Germains Seed Technology, Hansa Road, Hardwick Ind Est, Kings Lynn, Norfolk, PE30 4LG              </t>
  </si>
  <si>
    <t>29/9 - Amanda advises that the customer doesn't want the survey at this time and advised Polly on the 29/9</t>
  </si>
  <si>
    <t>Babcock, RAF Shawbury</t>
  </si>
  <si>
    <t>RAF Shawbury, Shrewsbury, Shropshire, SY4 4DZ</t>
  </si>
  <si>
    <t>Smurfit Kappa, Duckmanton</t>
  </si>
  <si>
    <t>Smurfit Kappa inspirepac, Markham Vale Lane, Duckmanton, Chesterfield, S44 5HS</t>
  </si>
  <si>
    <t>Roche Diagnostics Ltd, Burgess Hill</t>
  </si>
  <si>
    <t>3 GOTHARD GREEN WAY, BURGESS HILL, West Sussex BN6 9ZJ</t>
  </si>
  <si>
    <t>De-instructed on the 22nd September</t>
  </si>
  <si>
    <t>South Northamptonshire Council, Towcester</t>
  </si>
  <si>
    <t>The Forum, Moat Lane, Towcester, NN12 6AD</t>
  </si>
  <si>
    <t>Original survey date of the 28/9 aborted due to sickness at customer site</t>
  </si>
  <si>
    <t>Macfarlane Group Uk Ltd, Newcastle</t>
  </si>
  <si>
    <t>Macfarlane Packaging Newcastle, Kingfisher Boulevard, Newburn, NE158NZ</t>
  </si>
  <si>
    <t>Balfour Beatty , Southfleet</t>
  </si>
  <si>
    <t>BB Compound, off New Barn Road, Southfleet, Gravesend, DA13 9LH</t>
  </si>
  <si>
    <t>Forth Ports Limited, Port of Tilbury Leslie Ford House</t>
  </si>
  <si>
    <t>Port of Tilbury London Limited, Leslie Ford House, Tilbury Docks, Essex, RM18 7EH</t>
  </si>
  <si>
    <t>Cancelled by TEF on the 29/9/20</t>
  </si>
  <si>
    <t>Homebase, Christchurch</t>
  </si>
  <si>
    <t>Unit 1, Christchurch Retail Park, Bailey Drive, Christchurch, Dorset, BH23 2BN</t>
  </si>
  <si>
    <t>Devon &amp; Cornwall Police, Exeter Police Station</t>
  </si>
  <si>
    <t>Exeter Police Station, Sidmouth Road, Exeter EX2 7RY</t>
  </si>
  <si>
    <t>3 days late</t>
  </si>
  <si>
    <t>Amey, Waterbeach Cambridge</t>
  </si>
  <si>
    <t>Ely Road, Waterbeach, Cambridge, CB25 9PG</t>
  </si>
  <si>
    <t>Cornwall Council,  Pedn Linyn Office</t>
  </si>
  <si>
    <t>Pedn Linyn, 3/4 Moorswater Industrial Estate, Liskeard, PL14 4LN</t>
  </si>
  <si>
    <t>DeBeers Jewellers, Old Bond St, London</t>
  </si>
  <si>
    <t>45 Old bond street, London, W1S 4QT</t>
  </si>
  <si>
    <t>Cornwall Council, Castle-an-Dinas Quarry Penzance</t>
  </si>
  <si>
    <t>Castle-an-Dinas Quarry, Ludgvan, Penzance, Cornwall, TR20 8AG</t>
  </si>
  <si>
    <t>2 days late</t>
  </si>
  <si>
    <t xml:space="preserve">Truro and Penwith College, Bodmin </t>
  </si>
  <si>
    <t>Callywith College Campus, Old Callywith Rod, Bodmin, Cornwall, PL31 2GT</t>
  </si>
  <si>
    <t>Battersea Dogs and Cats Home</t>
  </si>
  <si>
    <t>4 Battersea Park Road, London, SW8 4AA</t>
  </si>
  <si>
    <t>15/1/21 Dav at site confirmed delay until end march/april 21</t>
  </si>
  <si>
    <t>Priest Hill, Englefield Green, Windsor, SL4 2JN</t>
  </si>
  <si>
    <t>TBC in Mar</t>
  </si>
  <si>
    <t>ON HOLD</t>
  </si>
  <si>
    <t>Crowhurst Lane, Ash, Kent, TN15 7HH</t>
  </si>
  <si>
    <t>cancelled 15/12/20</t>
  </si>
  <si>
    <t>Leaders Roman Group, Crowthorne</t>
  </si>
  <si>
    <t>Crowthorne House, Nine Mile Ride, Wokingham, Berkshire, RG40 3GZ</t>
  </si>
  <si>
    <t>27/11/20 - Polly confirms that person isn't coming back to her so she confirms to cancel this.
13/11 - Polly advises that the original basic internal TEF report has been reissued and she has heard nothing back
6/11 - Polly advises that the site is on hold, it may not progress
21/10 Email issued to Daniel requesting confirmation on when we could attend</t>
  </si>
  <si>
    <t>Adecco, London</t>
  </si>
  <si>
    <t>Adecco, 10 Bishops Square, London, E1 6EG</t>
  </si>
  <si>
    <t>22/10 Email issued to Bruce requesting confirmation on when we could attend</t>
  </si>
  <si>
    <t>LWC Drinks Ltd, Houghton Le Spring</t>
  </si>
  <si>
    <t>LWC North East, Mulberry Way, Dubmire Industrial Estate, Houghton Le Spring, DH4 5RH</t>
  </si>
  <si>
    <t>9/11 - Doug chased for when we could complete a survey w/c 16/11
23/10 - Email issued to Doug requesting confirmation on when we could attend</t>
  </si>
  <si>
    <t>LWC Drinks Ltd, Newton Abbot</t>
  </si>
  <si>
    <t>LWC South West, King Charles Business Park, Old Newton Road, Heathfield, Newton Abbot, TQ12 6UT</t>
  </si>
  <si>
    <t>23/10 - Email issued to Brian requesting confirmation on when we could attend</t>
  </si>
  <si>
    <t>TMS, Electra Avenue, London</t>
  </si>
  <si>
    <t>Unit 2, Building 16300, Electra Avenue, London TW6 2DN</t>
  </si>
  <si>
    <t>28/10/20 - Email issued to Sharon requesting confirmation on when we could attend</t>
  </si>
  <si>
    <t>Wates, Loughborough University</t>
  </si>
  <si>
    <t>TFM Networks ATI Centre, Loughborough, University Science &amp; Enterpirse Park, Oakwood Drive, Loughborough, LE11 3QF</t>
  </si>
  <si>
    <t>10/11/20 - Site has been cancelled by Tef</t>
  </si>
  <si>
    <t>Wates, First Gascoigne West, Barking</t>
  </si>
  <si>
    <t>Be First, Gascoigne West Estate, Commercial Unit 2, 42 Abbey Road, Barking, IG11 7GF</t>
  </si>
  <si>
    <t>16/11/20 - Polly advises that if the customer don't want the survey then we should take this request as cancelled
9/11 - Customer advises that they don't really need a survey as the only have one Boostbox which is already installed.  Raised with Polly, she is raising with the account team and will come back
Potential to tie-in visit with visit to 96652</t>
  </si>
  <si>
    <t>Wates, Utopia House, London</t>
  </si>
  <si>
    <t>Utopia House, 192-206 High Road, Willesden, London, NW10 2PB</t>
  </si>
  <si>
    <t>Lambeth Civic Centre,  London</t>
  </si>
  <si>
    <t>Network Rail, Didcot West TVSC</t>
  </si>
  <si>
    <t>Thames Valley Signalling Centre, Basil Hill Road, Didcot, OX11 7HE</t>
  </si>
  <si>
    <t>6/11 - Customer wants to delay the survey until after the lockdown 2.0. Polly advised</t>
  </si>
  <si>
    <t>DP9 Ltd, London</t>
  </si>
  <si>
    <t xml:space="preserve">100 Pall Mall, London, SW1Y 5NQ </t>
  </si>
  <si>
    <t>William Jackson Food Group, Jacksons Bakery Corby</t>
  </si>
  <si>
    <t>Jacksons Bakery - Corby, Genner Road, Corby, NN17 5FD</t>
  </si>
  <si>
    <t>Bidfood, Bicester</t>
  </si>
  <si>
    <t>Bidfood, Charbridge Way, Bicester, Oxford, OX26 4ST</t>
  </si>
  <si>
    <t>Wiliam Jackson Food Group, My Fresh Shefford</t>
  </si>
  <si>
    <t>MyFresh Prepared Limited, Sandy Lane, Shefford, SG17 5QB</t>
  </si>
  <si>
    <t>Neptune Ltd, Calne</t>
  </si>
  <si>
    <t>Bremhill House, Bremhill, Calne, Wilts, SN11 9HN</t>
  </si>
  <si>
    <t>Avon &amp; Wiltshire Mental Health Partnership NHS Trust, The Daisy, Devizes</t>
  </si>
  <si>
    <t>The Daisy, Green Lane Hospital, Marshall Road, Devizes SN10 5DS</t>
  </si>
  <si>
    <t>27/11/20 - Luke completes the survey and nothing has changed that means that we need to change anything for the installation
Re-survey required to ensure that nothing has changed since Luke was at site before</t>
  </si>
  <si>
    <t>Imperial Collage, Eastside Bar</t>
  </si>
  <si>
    <t>Imperial College, Eastside Bar, Prince's Gardens, London, SW7 1AW</t>
  </si>
  <si>
    <t xml:space="preserve">27/1/20 - Polly advises that the site can now progress
26/11/20 - Polly advises that the site is now on hold </t>
  </si>
  <si>
    <t>Givaudan, Swadlincote</t>
  </si>
  <si>
    <t>Naturex, Park Rd, Overseal, Swadlincote, Derbyshire, DE12 6JX</t>
  </si>
  <si>
    <t>1/12 - Polly cancels the site
27/11 - Luke has left a message with the POC saying that we have a slot on Tuesday</t>
  </si>
  <si>
    <t>Homebase Winchester</t>
  </si>
  <si>
    <t>Easton Lane, Winnall, Winchester, Hampshire, SO23 7UD</t>
  </si>
  <si>
    <t>Luke has arranged for 30th Nov</t>
  </si>
  <si>
    <t>Harwoods, Volvo Crawley</t>
  </si>
  <si>
    <t xml:space="preserve">Volvo Crawley, 1 Gatwick Road, Crawley, RH10 9DE </t>
  </si>
  <si>
    <t>Site confirmed for the 7th</t>
  </si>
  <si>
    <t>Siemens Invensys, Chippenham</t>
  </si>
  <si>
    <t>Langley Park, pew Hill, Chippenham, Wiltshire, SN15 1GE</t>
  </si>
  <si>
    <t>AJW contacted on 30th Nov offered Luke for 7th</t>
  </si>
  <si>
    <t>The Senad Group Ltd, Pegasus School, Caldwell</t>
  </si>
  <si>
    <t>Pegasus School, Main Street, Caldwell, DE12 6RS</t>
  </si>
  <si>
    <t>Aspens Services Ltd, Whittington</t>
  </si>
  <si>
    <t>Teme House, Whittington Hall, Whittington, Worcester, WR5 2RY</t>
  </si>
  <si>
    <t>Northumbria Police, Follingsby Park</t>
  </si>
  <si>
    <t>Operations and Tactical Training Centre, Follingsby Avenue, Follingsby Park, Gateshead, NE10 8YA</t>
  </si>
  <si>
    <t>Balfour Beatty, Splisby</t>
  </si>
  <si>
    <t>Balfour Beatty, Off A16, West Keal, Spilsby, PE23 4AJ</t>
  </si>
  <si>
    <t>Cambridge And Peterborough NHS Foundation Trust</t>
  </si>
  <si>
    <t>City Care Centre, Thorpe Rd, Peterborough PE3 6DB</t>
  </si>
  <si>
    <t>Alstom Transport, Hatfield</t>
  </si>
  <si>
    <t>Belgrave House, 9600 Hatfield Business Park, AL10 9QT</t>
  </si>
  <si>
    <t>South London and Maudsley NHS, St Giles House</t>
  </si>
  <si>
    <t>STEP Team, St Giles House, 1 St Giles Road, London, SE5 7UD</t>
  </si>
  <si>
    <t>International Automotive Components Group Ltd</t>
  </si>
  <si>
    <t>Elmdon Trading Estate, Building 2, Unit 46, Bickenhill Lane, Solihull, West Midlands, B37 7HE</t>
  </si>
  <si>
    <t>Elmdon 3, Unit 1 &amp; 2, Progress way, Solihull, West Midlands, B37 7HE</t>
  </si>
  <si>
    <t>Hitachi Rail, Filton Bristol</t>
  </si>
  <si>
    <t>Stoke Gifford TMC, Northway, off Gloucester Road North, Filton, Bristol, BS34 7QG.</t>
  </si>
  <si>
    <t>C&amp;C Marshall Ltd (Marshall-Tufflex)</t>
  </si>
  <si>
    <t>55-65 Castleham Road, Castleham Industrial Estate, St Leonards-on-sea, East Sussex TN38 9NU</t>
  </si>
  <si>
    <t>Harrods (H Beauty)</t>
  </si>
  <si>
    <t>Level 1 Ground Floor, Lakeside Shopping Centre, West Thurrock, RM20 2ZP</t>
  </si>
  <si>
    <t>Avon &amp; Wilts NHS Trust</t>
  </si>
  <si>
    <t>Long Fox Unit, Grange Road, Uphill, Weston-super-mare, BS23 4TS</t>
  </si>
  <si>
    <t>Babcock, Bovington</t>
  </si>
  <si>
    <t>Bovington | Wareham | Dorset | BH20 6JD</t>
  </si>
  <si>
    <t>Dnata, Manchester</t>
  </si>
  <si>
    <t>dnata City North, 2 Pinfold Lane, Manchester Airport, M90 5YF</t>
  </si>
  <si>
    <t>S&amp;A Produce UK Limited</t>
  </si>
  <si>
    <t>Hernhill Nursery, High Street, Waterham, Faversham, Kent, ME13 9EJ</t>
  </si>
  <si>
    <t xml:space="preserve">Brook Farm, Marden, Hereford HR1 3ET        </t>
  </si>
  <si>
    <t>Ark Data, London</t>
  </si>
  <si>
    <t>Ark Data Centres, Meridian Park, 10 Ardra Rd, London N9 0BD</t>
  </si>
  <si>
    <t>Culina Group Ltd</t>
  </si>
  <si>
    <t>Culina Logistics, Port of Tilbury, 45 Berth, Tilbury RM18 7EH</t>
  </si>
  <si>
    <t>Harrods, Milton Keynes</t>
  </si>
  <si>
    <t>Harrods Ltd, Unit 58 67, 28, Acorn Walk, Milton Keynes, MK9 3DJ</t>
  </si>
  <si>
    <t>PCS Group Ltd</t>
  </si>
  <si>
    <t>3a Horseshoe Close, Oxgate Lane, London, NW2 7JJ</t>
  </si>
  <si>
    <t>Safran, Newport</t>
  </si>
  <si>
    <t>Safran Seats GB, Imperial Park, Celtic Way, Duffryn, Newport, Torfaen, NP10 8BE</t>
  </si>
  <si>
    <t>Safran, Kestrel House</t>
  </si>
  <si>
    <t>Kestrel House, Lakeside Close, Cwmbran NP44 3HQ</t>
  </si>
  <si>
    <t>Crediton Dairy</t>
  </si>
  <si>
    <t>Crediton Dairy, Church Lane, Crediton, EX17 2AH</t>
  </si>
  <si>
    <t>Branding Science, London</t>
  </si>
  <si>
    <t>D2 Dolphin House, Riverside West, Smugglers Way, London, SW18 1DE</t>
  </si>
  <si>
    <t>Re-visit to investigate problems with coverage for the 4G router - Instructed by Emma</t>
  </si>
  <si>
    <t>United Biscuits</t>
  </si>
  <si>
    <t>54 Church Street, Carlisle, CA2 5TG</t>
  </si>
  <si>
    <t>just awaiting additional form to be completed by Luke then send to client</t>
  </si>
  <si>
    <t>NSPCC, Stoke</t>
  </si>
  <si>
    <t>Carole House, 213 Basford Park Road, Newcastle Under Lyme, Staffordshire, ST5 0PG</t>
  </si>
  <si>
    <t>Oldham College</t>
  </si>
  <si>
    <t xml:space="preserve">ROCHDALE RD, OLDHAM, LANCS, OL9 6AA </t>
  </si>
  <si>
    <t>Very large site, Dan visited initially but could only complete the coverage trials.  Luke returned 12th to complete the propagation modelling.  7 buildings, multiple floors</t>
  </si>
  <si>
    <t>BFBS</t>
  </si>
  <si>
    <t>Chalfont Grove ,Buckinghamshire SL9 8TN</t>
  </si>
  <si>
    <t>Sainsburys Queens Road Local</t>
  </si>
  <si>
    <t xml:space="preserve">83 - 89 Queens Road , London, SE15 </t>
  </si>
  <si>
    <t>Associated British Foods, Walthamstow</t>
  </si>
  <si>
    <t>Allied Bakeries, 66-68 Argall Ave, Walthamstow, London, E10 7AB</t>
  </si>
  <si>
    <t>The Leaders Romans Group, Crowthorne House, Nine Mile Ride, Wokingham, Berkshire, RG40 3GZ</t>
  </si>
  <si>
    <t>West London Mental Health NHS Trust, Lakeside Mental Health Unit, Isleworth</t>
  </si>
  <si>
    <t xml:space="preserve">T Building , Lakeside Mental Health Unit, Twickenham Road Twickenham Road Isleworth London United Kingdom TW7 6AF </t>
  </si>
  <si>
    <t>contact is out of the office until the 13th april - will contact him next week to arrange</t>
  </si>
  <si>
    <t>DSV Road Ltd,  Altrincham</t>
  </si>
  <si>
    <r>
      <t xml:space="preserve">DSV Road, Greeba Road, Roundthorn Ind. Est. </t>
    </r>
    <r>
      <rPr>
        <sz val="11"/>
        <color theme="1"/>
        <rFont val="Calibri"/>
        <family val="2"/>
        <scheme val="minor"/>
      </rPr>
      <t>Altrincham, Manchester. M23 9ET</t>
    </r>
  </si>
  <si>
    <t>Next Returns Centre</t>
  </si>
  <si>
    <t xml:space="preserve"> Unit one Wedsleydale Warehouse Toftshaw Lane Bradford BD4 6QG</t>
  </si>
  <si>
    <t>Achieving for Children, Twickenham</t>
  </si>
  <si>
    <t>27 Popes Avenue Twickenham TW2 5TP</t>
  </si>
  <si>
    <t>Brake Bros Ltd, Fresh Direct Bicester</t>
  </si>
  <si>
    <t>Fresh direct, Charbridge Way, Bicester, Oxon, OX26 4SW</t>
  </si>
  <si>
    <t>Imperial College, Scale Pace</t>
  </si>
  <si>
    <t>Scale Space, Imperial College London, White City Campus, 58 Wood Lane, London, W12 7RZ</t>
  </si>
  <si>
    <t>O2 Retail St James Quarter Edinburgh</t>
  </si>
  <si>
    <t>129 St James Crescent, St James Quarter, Edinburgh, East Lothian, EH1 3AD</t>
  </si>
  <si>
    <t>Brakes Brothers, Aylesford</t>
  </si>
  <si>
    <t>Brakes, A sysco company, 523 New Hythe Ln, Aylesford ME20 6SB</t>
  </si>
  <si>
    <t>Renault UK, Rickmansworth</t>
  </si>
  <si>
    <t xml:space="preserve">The Rivers Office Park, Denham Way Maple Cross, Rickmansworth, Hertfordshire, WD3 9YS </t>
  </si>
  <si>
    <t>PHS,  Poole</t>
  </si>
  <si>
    <t>PHS Group, Units E25 A-C, Admiralty Park, Station Road, Poole, Dorset, BH16 6HX</t>
  </si>
  <si>
    <t>Cambridge and Peterborough NHS Foundation Trust, Hampton</t>
  </si>
  <si>
    <t xml:space="preserve">2 Phorpres Close, Cygnet Park, Hampton, PE7 8FZ </t>
  </si>
  <si>
    <t>Itsu Ltd, London</t>
  </si>
  <si>
    <t>Second Floor, 40 - 48 Broadway, London, England, SW1H 0BT</t>
  </si>
  <si>
    <t>Derbyshire Constabulary,</t>
  </si>
  <si>
    <t xml:space="preserve">Ascot Drive Police Station,Dunstall Park Road, Derby, DE24 8HJ, </t>
  </si>
  <si>
    <t>National Grid, Wokingham</t>
  </si>
  <si>
    <t>Bearwood Rd, Sindlesham, Wokingham RG41 5BN</t>
  </si>
  <si>
    <t>The Biscuits Works, 54 Church Street, Carlisle, Cumbria, CA2 5TG</t>
  </si>
  <si>
    <t>PIB Risk Services Limited</t>
  </si>
  <si>
    <t>Lorica, Hemel One, Boundary Way, Hemel Hempstead, HP2 7TU</t>
  </si>
  <si>
    <t>OGL Computers</t>
  </si>
  <si>
    <t>Stourport Road, Kidderminster, DY11 7QH</t>
  </si>
  <si>
    <t>Decorative Panel Holdings Ltd, Elland</t>
  </si>
  <si>
    <t>Century House, Premier Way, Low Field Business Park, Elland, HX5 9HF</t>
  </si>
  <si>
    <t>Decorative Panel Holdings Ltd, Lowfields Way</t>
  </si>
  <si>
    <t>Decorative Panels Components Ltd, Lowfields Way, Lowfields Business Park, Elland, HX5 9DA</t>
  </si>
  <si>
    <t>Great Places Housing Association, Oldham</t>
  </si>
  <si>
    <t>Oldham Office, 119 Union St, Oldham, OL1 1TE</t>
  </si>
  <si>
    <t>Canford School, Wimborne</t>
  </si>
  <si>
    <t>Canford Magna, Wimborne, Dorset, BH21 3AD</t>
  </si>
  <si>
    <t xml:space="preserve">Secom, Rochester </t>
  </si>
  <si>
    <t>22 Rochester Trade Park, Maidstone Road, Rochester, ME1 3QY</t>
  </si>
  <si>
    <t>Wienerberger, Sittingbourne</t>
  </si>
  <si>
    <t>Smeed Dean Works, Eurolink Industrial Estate, Castle Road, Sittingbourne, ME10 3TN</t>
  </si>
  <si>
    <t>Huntingdonshire District Council, Waterbeach</t>
  </si>
  <si>
    <t>Dickinson Industrial Estate, Ely Road, Waterbeach, CB25 9TN</t>
  </si>
  <si>
    <t>The Medical Research Council, Cambridge</t>
  </si>
  <si>
    <t>Medical research Council, Laboratory of Molecular Biology.Francios Clarke Ave.Cambridge Biomedical Campus Cambridge. CB2 0QH</t>
  </si>
  <si>
    <t>THAMES VALLEY SIGNALLING CENTRE, BASIL HILL ROAD, DIDCOT. OX11 7HJ</t>
  </si>
  <si>
    <t xml:space="preserve">Ideal Standard, Rugeley </t>
  </si>
  <si>
    <t>Old Road, Armitage, Rugeley, Staffs, WS15 4BS</t>
  </si>
  <si>
    <t>Balfour Beatty, Coleshill Manor Birmingham</t>
  </si>
  <si>
    <t>IM Building, Coleshill Manor , South Drive, Birmingham B46 1DL</t>
  </si>
  <si>
    <t>UKPN Fakenham</t>
  </si>
  <si>
    <t>Hall Staithe, Fakenham, Norfolk, NR21 9BW</t>
  </si>
  <si>
    <t>Muller Uk &amp; Ireland Group, Sutton in Ashfield</t>
  </si>
  <si>
    <t>Orchard Way, Calladine Business Park, Sutton in Ashfield, Nottinghamshire, NG17 1JU</t>
  </si>
  <si>
    <t>Stantec UK Ltd, Redditch Office</t>
  </si>
  <si>
    <t>Stantec UK Ltd, 1st Floor Unit A, Ravens Court, 1 Hedera Road, Ravensbank Business Park, Redditch, B98 9EY</t>
  </si>
  <si>
    <t>Leicester Football Club PLC, Oadby</t>
  </si>
  <si>
    <t>Oval Park, Wigston Road, Oadby, LE2 5QG</t>
  </si>
  <si>
    <t>Ecopac, Aylesbury</t>
  </si>
  <si>
    <t>Ecopac UK Ltd, H1 &amp; H2, Westcott Venture Park, Ashendon Rd, Westcott, Aylesbury HP18 0XB</t>
  </si>
  <si>
    <t>Colliers International, London</t>
  </si>
  <si>
    <t xml:space="preserve">50 George Street, London, W1U 7GA </t>
  </si>
  <si>
    <t>South London and Maudsley Hospital, Gracefield Gardens</t>
  </si>
  <si>
    <t xml:space="preserve">Lambeth South West LWC Team Ground floor 2-8 Gracefield Gardens Streatham London SW16 2ST </t>
  </si>
  <si>
    <t>Automotive Repair Systems Ltd, Orpington</t>
  </si>
  <si>
    <t>Unit 1 and 2, Lower Hook Business Park, Shire Lane, Orpington, Kent, BR6 7GZ</t>
  </si>
  <si>
    <t>CH Jones Ltd, Meriden</t>
  </si>
  <si>
    <t>Heath Farm, Hampton Lane, Meriden, CV7 7LL</t>
  </si>
  <si>
    <t>Pladis (United Biscuits), Chiswick</t>
  </si>
  <si>
    <t xml:space="preserve">3rd Floor, Building 3, Chiswick Park, 566 Chiswick High Rdm Chiswick, W4 5YA   </t>
  </si>
  <si>
    <t>Virgin Trains East Coast, Kings Cross Station</t>
  </si>
  <si>
    <t>Kings Cross Station, Euston Road, London, London, N1C 4AP</t>
  </si>
  <si>
    <t>TEF advises that the requirement has now been withdrawn as they don't think that anything was actually ever installed on site.  This was after we had completed the survey</t>
  </si>
  <si>
    <t>Avon &amp; Wilts NHS, Long Fox Unit</t>
  </si>
  <si>
    <t>Hiview House, Highgate Road, London, NW5 1TN</t>
  </si>
  <si>
    <t>The GORSE Academies Trust, Leeds</t>
  </si>
  <si>
    <t>John Smeaton Academy, Smeaton Approach, Barwick Road,Leeds,LS15 8TA</t>
  </si>
  <si>
    <t>Network Rail, Ely</t>
  </si>
  <si>
    <t>Ely Network Opps Depot, Station Road, Ely. Cambridgeshire. CB7 4BS</t>
  </si>
  <si>
    <t>Priors Court School, Hermitage</t>
  </si>
  <si>
    <t>Prior's Court School, Prior's Court Road, Hermitage, Berkshire, RG18 9NU</t>
  </si>
  <si>
    <t>Atlas Copco, Flintshire</t>
  </si>
  <si>
    <t>Parkway One, Parkway, Zone 2, Deeside Industrial Park, Flintshire, CH5 2NS</t>
  </si>
  <si>
    <t>Hilton Group, Huntingdon</t>
  </si>
  <si>
    <t>2-8 Interchange Latham Road, Huntingdon, Cambridgeshire, PE29 6YE</t>
  </si>
  <si>
    <t>Saint-Gobain - Jewson, Whiteparish</t>
  </si>
  <si>
    <t>Jewson Ltd, Southampton Road, Whiteparish, Wiltshire, SP5 2QW</t>
  </si>
  <si>
    <t xml:space="preserve">CMA-CGM, Liverpool </t>
  </si>
  <si>
    <t>12 Princes Parade, Liverpool L3 1BG</t>
  </si>
  <si>
    <t>West Ham United FC, West Ham Training Ground</t>
  </si>
  <si>
    <t>West Ham united training Ground, Rush Green Rd, London RM7 0LU</t>
  </si>
  <si>
    <t>Alternative POC is not responding, Polly to flag to the account team.  Delay in SLA was due to the time taken for a POC to respond to us for the survey</t>
  </si>
  <si>
    <t>John Lewis, Magna Park 1</t>
  </si>
  <si>
    <t>John Lewis (Magna Park 1 site), Fen Street, Magna Park, Milton Keynes, Buckinghamshire, MK17 8EW</t>
  </si>
  <si>
    <t>J Murphy, Goldborne</t>
  </si>
  <si>
    <t>Wigan Rd, Golborne, Warrington, WA3 3UB</t>
  </si>
  <si>
    <t>Direct Control UK Ltd, Kinross House</t>
  </si>
  <si>
    <t>Kinross House, Kirkgate, Kinross, KY13 8ES</t>
  </si>
  <si>
    <t>Site requirement cancelled by the customer whilst Luke was in mid flight to Edinburgh</t>
  </si>
  <si>
    <t>Macphie Limited, Stonehaven</t>
  </si>
  <si>
    <t>16/11.2021</t>
  </si>
  <si>
    <t>Spire Healthcare Limited, London</t>
  </si>
  <si>
    <t>SPIRE HEALTHCARE LIMITED, 3 DORSET RISE, LONDON, EC4Y 8EN</t>
  </si>
  <si>
    <t>Owens Road Services Ltd, Bynea</t>
  </si>
  <si>
    <t>Yspitty Rd, Bynea, Llanelli. SA14 9TG</t>
  </si>
  <si>
    <t>Mason Street Furniture Limited, Wellingborough</t>
  </si>
  <si>
    <t>Unit 2 Gore Ong Farm, Airfield Road, Podington, Wellingborough, NN29 7XA</t>
  </si>
  <si>
    <t>North Kent College, Tonbridge</t>
  </si>
  <si>
    <t>North Kent College, Brook Street, Tonbridge, TN9 2PW</t>
  </si>
  <si>
    <t>Network Rail, Prologis Park Coventry</t>
  </si>
  <si>
    <t xml:space="preserve">Network Rail, Unit 1+2, Vespa Point, Central Boulevard, Prologis Park, Coventry CV7 8PE </t>
  </si>
  <si>
    <t>Revisit on the 15/12</t>
  </si>
  <si>
    <t>Network Rail, Manchester Piccadilly Station</t>
  </si>
  <si>
    <t>Network Rail, 2nd Floor Piccadilly Tower, Manchester Piccadilly Station M60 7RA</t>
  </si>
  <si>
    <t>Revisit on the 14/12</t>
  </si>
  <si>
    <t>Network Rail, Hudson Avenue Bristol</t>
  </si>
  <si>
    <t>Unit 1 Central Park, Hudson Avenue, Bristol, BS35 4EL</t>
  </si>
  <si>
    <t>3i PLC, London</t>
  </si>
  <si>
    <t>3i plc, 16 Palace Street, London, SW1E 5JD</t>
  </si>
  <si>
    <t>Network Rail, Broxbourne</t>
  </si>
  <si>
    <t>Broxbourne S &amp; T, Station Car Park, Broxbourne, Hearts. EN10 7AW</t>
  </si>
  <si>
    <t>Dunelm, Northampton</t>
  </si>
  <si>
    <t>Dunelm, Dc 189, Dirft Drive, Crick, Northampton, NN6 7GZ</t>
  </si>
  <si>
    <t>J Murphy &amp; Sons, Cannock</t>
  </si>
  <si>
    <t>Hawks Green Lane, Cannock, WS11 7LH</t>
  </si>
  <si>
    <t>Customer didn't want to have the site visit until the 6th Jan</t>
  </si>
  <si>
    <t xml:space="preserve">United Biscuits, Chiswick Park </t>
  </si>
  <si>
    <t>Tactical Solutions, Ewloe</t>
  </si>
  <si>
    <t>Tactical Solutions FS Limited   Lakeside Business Village, St Davids Park, Ewloe, Flintshire, CH5 3YE</t>
  </si>
  <si>
    <t>Megger Instruments Ltd, Dover</t>
  </si>
  <si>
    <t>Megger Instruments Limited, Archcliffe Road, Dover, Kent. CT17 9EN</t>
  </si>
  <si>
    <t>Was on hold initially, pending the TEF AM liaising with their customer.  Polly gave the green light on the 20/1/22.  Advised Polly on the 3/2 that we have no response from the customer.  She will raise with the account manager.  11/2 - Asked Polly if she had any news from the AM, she says no. 9/3  Polly confirms that we have the OK to progress with arranging the visit.  20/4/22 - Polly confirms that the site is cancelled as she hasn't any response from the account manager over access</t>
  </si>
  <si>
    <t>London Borough of Greenwich, Town Hall</t>
  </si>
  <si>
    <t>Town Hall, Wellington Street, London, SE18 6HQ</t>
  </si>
  <si>
    <t>Site contact is on leave until the 11th Jan.  Alternative site contact provided by Polly, but this person says wait until the main POC is back</t>
  </si>
  <si>
    <t>London Borough of Greenwich, Woolwich Centre</t>
  </si>
  <si>
    <t>The Woolwich Centre, 35 Wellington Street, London, SE18 6HQ</t>
  </si>
  <si>
    <t>Alternative Heat, Banbridge</t>
  </si>
  <si>
    <t>Unit 18 - 19 Scarva Road Industrial Estate, Scarva Road, Banbridge, Co Down, Northern Ireland, BT32 3QD</t>
  </si>
  <si>
    <t>Next, Enderby Car Park</t>
  </si>
  <si>
    <t>Next Retail LTD, Desford Road, Enderby, Leicester, LE19 4AT</t>
  </si>
  <si>
    <t>Metro Boostbox replacement plus potential addition survey</t>
  </si>
  <si>
    <t>Bidfood, Harlow</t>
  </si>
  <si>
    <t>Bidfood, Harlow Business Park, Harlow, CM19 5QB</t>
  </si>
  <si>
    <t>Balfour Beatty, Kingsbury West Mids</t>
  </si>
  <si>
    <t>Balfour Beatty VINCI Joint Venture | HS2, Kingsbury Office BBV, Kingsbury Road, Marston Lane, Coldfield, West Midlands B76 0DF</t>
  </si>
  <si>
    <t>Balfour Beatty, Long Itchington Nort</t>
  </si>
  <si>
    <t>Balfour Beatty VINCI|HS2 Balfour Beatty Vinci, Slurry Treatment Plant, Long Itchington Wood, Welsh Road, Southam, Warwickshire, CV47 2GS</t>
  </si>
  <si>
    <t>Balfour Beatty, Dallas Burston Polo Club</t>
  </si>
  <si>
    <t>BBV HS2 South Portal Project Office, Dallas Burston Polo Club, Stoneythorpe Estate, Southam, CV47 2DL</t>
  </si>
  <si>
    <t>Network Rail, Woking</t>
  </si>
  <si>
    <t xml:space="preserve">Network Rail, Woking AMM, York Road, Woking, Surrey, GU22 7XW </t>
  </si>
  <si>
    <t>Secom, Wateringbury</t>
  </si>
  <si>
    <t>Secom plc, Danns Lane, Wateringbury, MAIDSTONE, ME18 5LW</t>
  </si>
  <si>
    <t>Flybe, Diamond House, Birmingham</t>
  </si>
  <si>
    <t xml:space="preserve">Flybe Limited, Diamond House Birmingham International Airport, Birmingham B26 3QN </t>
  </si>
  <si>
    <t>Rufus Leonard Ltd, London</t>
  </si>
  <si>
    <t>Ground and basement floor
59-61 Farringdon Road
London
EC1M 3JB</t>
  </si>
  <si>
    <t>Derbyshire Constabulary, Wyatt Way</t>
  </si>
  <si>
    <t>Wyatts Way Police Station, Ripley, Derbyshire, DE5 3SU</t>
  </si>
  <si>
    <t>Tip Trailer Services UK Ltd, Knottingley</t>
  </si>
  <si>
    <t>TIP tanker Services, Pontefract Road, Knottingley, WF11 8SP</t>
  </si>
  <si>
    <t>Dorothy House Foundation Ltd, Bradford on Avon</t>
  </si>
  <si>
    <t>Dorothy House Hospice Care, Winsley, Bradford on Avon, BA15 2LE</t>
  </si>
  <si>
    <t>Quadrangle Research Group Ltd, London</t>
  </si>
  <si>
    <t>Quadrangle, The Butlers Wharf Building, 36 Shad Thames, London, SE1 2YE Cores 1 and 2</t>
  </si>
  <si>
    <t>Premia Solutions Ltd, Warwick</t>
  </si>
  <si>
    <t>Unit 2 Corunna Court, Corunna Road, Warwick, CV34 5HQ</t>
  </si>
  <si>
    <t>London Borough of Hackney, Stoke Newington Town Hall</t>
  </si>
  <si>
    <t>Stoke Newington Town Hall, Church street London N16 9JP</t>
  </si>
  <si>
    <t>Network Rail, Derby Mercia House</t>
  </si>
  <si>
    <t>Network Rail, Mercia House Stores, Chequers Road, West Meadows Ind Estate, DERBY DE21 6EN</t>
  </si>
  <si>
    <t>NES Group Ltd, Birchwood</t>
  </si>
  <si>
    <t>Birchwood way, Lingley House, 120 Birchwood point, Birchwood, Cheshire, WA3 7QH</t>
  </si>
  <si>
    <t>Wellspring Academy Trust, Leeds</t>
  </si>
  <si>
    <t>Belle Isle Rd, Belle Isle, Leeds LS10 3JA</t>
  </si>
  <si>
    <t>Site can only accommodate after 15:00 or after 12:00 on Fridays</t>
  </si>
  <si>
    <t>Network Rail, Hayes and Harlington Station</t>
  </si>
  <si>
    <t>Hayes and Harlington Station, Station Approach, Hayes, London, UB3 1AD</t>
  </si>
  <si>
    <t>Network Rail, York IECC</t>
  </si>
  <si>
    <t>Network Rail York IECC, Leeman Road York, YO24 1AB</t>
  </si>
  <si>
    <t>Cambridgeshire Fire &amp; Rescue Service, Ramsey Fire Station</t>
  </si>
  <si>
    <t>Ramsey Fire Station, Great Whyte, Ramsey, PE26 1HS</t>
  </si>
  <si>
    <t>Enva, Netherfield</t>
  </si>
  <si>
    <t>Enva Recycling, Colwick Industrial Estate, Road number 4, Netherfield, Nottingham, NG4 2JT</t>
  </si>
  <si>
    <t>Derbyshire Constabulary, Ascot Drive</t>
  </si>
  <si>
    <t>Ascot Drive Police Station, Derby, Derbyshire, DE24 8GZ</t>
  </si>
  <si>
    <t>Cancelled due to duplicate site</t>
  </si>
  <si>
    <t>Derbyshire Constabulary, Meredith House Ripley</t>
  </si>
  <si>
    <t>Meredith House, Ripley, Derbyshire, DE5 3GH</t>
  </si>
  <si>
    <t>International Automotive Components Group Ltd, Solihull</t>
  </si>
  <si>
    <t>Elmdon 3, Unit 1 and 2, Progress Way, , Solihulll, West Midlands, B40 1AB</t>
  </si>
  <si>
    <t>Homebase, Maidstone</t>
  </si>
  <si>
    <t>Homebase Ltd, London Road, Quarry Wood, Aylesford, Maidstone, Kent, ME20 7TP</t>
  </si>
  <si>
    <t xml:space="preserve">Homebase Newmarket  </t>
  </si>
  <si>
    <t>Homebase Ltd, Oaks Drive, Newmarket, Suffolk, CB8 7SX</t>
  </si>
  <si>
    <t>Homebase, Oldbury</t>
  </si>
  <si>
    <t>Homebase Ltd, 1 Oldbury Ringway, Oldbury, B69 4ED</t>
  </si>
  <si>
    <t>Homebase Derby</t>
  </si>
  <si>
    <t>Homebase Ltd, Wyvern Retail Park, The Sidings, Wyvern Way, Derby, DE21 6NZ</t>
  </si>
  <si>
    <t>Homebase, Orpington</t>
  </si>
  <si>
    <t>Homebase Ltd, Sevenoaks Way Industrial Estate, Main Road, Orpington, Kent, BR5 3QD</t>
  </si>
  <si>
    <t>South Oxfordshire District Council, Abingdon</t>
  </si>
  <si>
    <t>Abbey House, Abbey Close, Abingdon, OX14 4JE</t>
  </si>
  <si>
    <t>Volvo, Thetford</t>
  </si>
  <si>
    <t>Volvo Truck and Bus Centre, 34 Howlett Way, Thetford, Norfolk IP24 1HZ</t>
  </si>
  <si>
    <t>Slough Borough Council</t>
  </si>
  <si>
    <t>Observatory House, 25 Windsor Road, Slough SL1 2EJ</t>
  </si>
  <si>
    <t>Volvo, Bedford</t>
  </si>
  <si>
    <t>Unit 7, Wilstead Ind Park, Kenneth Way, Bedford, MK45 3PD</t>
  </si>
  <si>
    <t>Paul Green is on leave until the 9th May and has no alternative contact</t>
  </si>
  <si>
    <t>Lanes For Drains Ltd, Beckton Sewage Treatment Works</t>
  </si>
  <si>
    <t>Beckton Sewage Treatment Works, Jenkins Lane, Essex,  IG11 0AD</t>
  </si>
  <si>
    <t>Catia Santos needs 24 hours notice and would like a AM visit.  Luke can be left to his own devices and doesn't need supervision.   She is flexible any day w/c 9th May</t>
  </si>
  <si>
    <t>Inchcape Management (Services) Limited, Ellesmere Port</t>
  </si>
  <si>
    <t>Longlooms Road Estate, Ellesmere Port, CH65 9LF</t>
  </si>
  <si>
    <t xml:space="preserve">POC is aware until the </t>
  </si>
  <si>
    <t>University of Cambridge, Dept. of Materials Science</t>
  </si>
  <si>
    <t>Dept. Materials Science and Metallurgy, 27 Charles Babbage Road, CB3 0FS</t>
  </si>
  <si>
    <t>Homebase, Stroud</t>
  </si>
  <si>
    <t>Homebase Ltd, Cainscross Road, Sroud, GL5 4EX</t>
  </si>
  <si>
    <t>Homebase, Hull</t>
  </si>
  <si>
    <t>Homebase Ltd, Sainsbury Way, Hull, Hessle, HU13 9NT</t>
  </si>
  <si>
    <t>Homebase, Streatham</t>
  </si>
  <si>
    <t>Homebase Ltd, 100 Woodgate Drive, Streatham Vale, London, SW16 5YP</t>
  </si>
  <si>
    <t>Homebase Rugby</t>
  </si>
  <si>
    <t>Homebase Ltd, Unit 4, Technology Retail Park, Technology Drive, Rugby, CV21 1GN</t>
  </si>
  <si>
    <t>Homebase, Truro</t>
  </si>
  <si>
    <t>Homebase Ltd, Treliske Industrial Estate, Oak Lane, Treliske, Truro, TR1 3LN</t>
  </si>
  <si>
    <t>Associated British Ports, Horizon Southampton</t>
  </si>
  <si>
    <t>Horizon - 102 W Bay Rd, Southampton SO15 1AW</t>
  </si>
  <si>
    <t>Associated British Ports, Mayflower Southampton</t>
  </si>
  <si>
    <t>Mayflower - Herbert Walker Ave, Southampton SO15 1HJ</t>
  </si>
  <si>
    <t>Luke was requested by Paul to complete a re-design but this wasn't advised to Polly.  Raised with Polly and she confirmed that she should have instructed it but wasn't aware.  We agreed that the works could be covered by the previously used desktop design rate.  THis was confirmed in an email between me and Polly on the 30/5/22</t>
  </si>
  <si>
    <t xml:space="preserve">Network Rail, Ebbsfleet </t>
  </si>
  <si>
    <t>Ebbsfleet International Station, International Way, Ebbsfleet, Kent, DA10 1EB</t>
  </si>
  <si>
    <t>National Autistic Society, Radlett Lodge School, Radlett</t>
  </si>
  <si>
    <t>Radlett Lodge School, Harper Ln, Radlett. WD7 9HW</t>
  </si>
  <si>
    <t>Site can only accommodate a survey from early August onwards</t>
  </si>
  <si>
    <t>Haltermann Carless Uk Ltd, Harwich</t>
  </si>
  <si>
    <t>Haltermann Carless UK Ltd, Refinery Road, Harwich, Essex, CO12 4SS</t>
  </si>
  <si>
    <t>Mitchells and Butler, Lasswade</t>
  </si>
  <si>
    <t>Melville Nursery LASSWADE EH18 1AR</t>
  </si>
  <si>
    <t>24/6 - Polly confirms that we can now progress with arranging the site visit
14/6 - Site contact has questions for O2 that need answering before he will allow a survey to progress.  Passed these onto Polly and she advised that she would pass onto the Account Team</t>
  </si>
  <si>
    <t>Portakabin Ltd, Peterborough</t>
  </si>
  <si>
    <t>Portakabin Limited, Papyrus Road, Peterborough PE4 5ET</t>
  </si>
  <si>
    <t>PO requested previously from original instruction, Polly confirmed on 10/6 that it is still vaild</t>
  </si>
  <si>
    <t>United Biscuits Carlisle</t>
  </si>
  <si>
    <t>Chevron Ltd, Canary Wharf</t>
  </si>
  <si>
    <t>CHEVRON LIMITED, 1 Westferry Circus, Canary Wharf, London, E14 4HA</t>
  </si>
  <si>
    <t>Saint-Gobain Jewson, Purfleet</t>
  </si>
  <si>
    <t>Jewson, London Road, Purfleet, RM19 1RP</t>
  </si>
  <si>
    <t>Balfour Beatty, Warrington</t>
  </si>
  <si>
    <t>Balfour Beatty, The Point, 410 Birchwood Boulevard, Warrington WA3 7WD</t>
  </si>
  <si>
    <t>Close Brothers, Manchester</t>
  </si>
  <si>
    <t>2nd Floor, 80 Mosley Street, Manchester M2 3FX</t>
  </si>
  <si>
    <t>Ground Floor, The Senate, Southernhay | Exeter | EX1 1UG</t>
  </si>
  <si>
    <t>Biffa Waste Services, Ford</t>
  </si>
  <si>
    <t xml:space="preserve">Ford MRF, Ford Road, Ford, Nr Arundel, West Sussex, BN18 0FL </t>
  </si>
  <si>
    <t>Mears, Coatbridge</t>
  </si>
  <si>
    <t>Mears Group Plc, 1 Souterhouse Road, Coatbridge, North Lanarkshire, ML5 4AA</t>
  </si>
  <si>
    <t>Balfour Beatty, Park Lane Solihull</t>
  </si>
  <si>
    <t>Park Lane Compound, Berkswell, Solihull, West Midlands, Nearest post code: CV7 7BP</t>
  </si>
  <si>
    <t>Seddon Construction Ltd, Bolton</t>
  </si>
  <si>
    <t>Plodder Lane, Bolton, BL4 0NN</t>
  </si>
  <si>
    <t>Kier Group, Gallows Gate Paignton</t>
  </si>
  <si>
    <t>Gallows Gate, Marldon Road, Paignton, TQ3 1SX</t>
  </si>
  <si>
    <t>Steve Caunce, St Helens</t>
  </si>
  <si>
    <t>Trafalgar House, Merton Bank Road, St Helens, Merseyside, WA9 1HY</t>
  </si>
  <si>
    <t>Database for Business</t>
  </si>
  <si>
    <t>Briggs Equipment UK Ltd, 7 Orbital Way, Cannock WS11 8XW</t>
  </si>
  <si>
    <t>Bespak Europe Limited</t>
  </si>
  <si>
    <t>Bespak Recipharm, Bergen Way, King’s Lynn, Norfolk, PE30 2JJ</t>
  </si>
  <si>
    <t>PJ Carey Ltd, London</t>
  </si>
  <si>
    <t>277A Grays Inn Road, Kings Cross, London, WC1X 8QF</t>
  </si>
  <si>
    <t>M Group Services, Sherwood Business Park</t>
  </si>
  <si>
    <t>Morrison Energy Services Transmission Networks, Perry Green Farms, Lugano Building, Unit 1, Lake View, Sherwood Business Park, Nottingham, Nottinghamshire, NG15 0ED</t>
  </si>
  <si>
    <t>Report issued one day late as there was discussion within TEF whether the site was required due to an exsiting micro cell on the site and understanding whether TEF's old customer was still in the building and whether M Group own the entire building or just part of it</t>
  </si>
  <si>
    <t>Trust Payments (UK) Ltd, Bangor</t>
  </si>
  <si>
    <t>Unit 10-13 Llys Y Fedwen, Ffordd Gelli Morgan, Bangor, Gwynedd, LL57 4BL</t>
  </si>
  <si>
    <t>Balfour Beatty, BBK Valley Office Birkenhead</t>
  </si>
  <si>
    <t>BBK Offsite Solutions, Unit 35, Valley Road, Valley Business Park, Birkenhead, Wirral CH41 7ED</t>
  </si>
  <si>
    <t xml:space="preserve">Network Rail, Mercia House, Chequers Road, Derby, DE21 6EN </t>
  </si>
  <si>
    <t>Derbyshire Constabulary, Swadlincote Police Station</t>
  </si>
  <si>
    <t>Swadlincote Police Station, Civic Way, Swadlincote, DE11 0AE</t>
  </si>
  <si>
    <t>Kettle Produce Ltd, Balmalcolm</t>
  </si>
  <si>
    <t xml:space="preserve">Balmalcolm Farm, Balmalcolm, Cupar KY15 7TJ. </t>
  </si>
  <si>
    <t>Kettle Produce, Orkie Farm</t>
  </si>
  <si>
    <t xml:space="preserve">RTC Group, Derby </t>
  </si>
  <si>
    <t>RTC Group PLC, The Derby Conference Centre, London Road, Alvaston, Derby, DE24 8UX</t>
  </si>
  <si>
    <t>Saint Gobain Glass UK</t>
  </si>
  <si>
    <t>Weeland Road, Eggborough, Goole, DN14 0FD</t>
  </si>
  <si>
    <t>AB Agri, Peterborough</t>
  </si>
  <si>
    <t>64 Innovation Way,  Peterborough, PE2 6GG</t>
  </si>
  <si>
    <t>AB Agri, Walsingham</t>
  </si>
  <si>
    <t>AB Agri Ltd., Bunkers Hill, Walsingham, Norfolk, NR22 6BD</t>
  </si>
  <si>
    <t>Verisure, Newcastle upon Tyne</t>
  </si>
  <si>
    <t>Q12 Quorum Business Park, Benton Lane, Newcastle Upon Tyne, Tyne And Wear, NE12 8BU</t>
  </si>
  <si>
    <t>Muller Group (Culina), Lutterworth</t>
  </si>
  <si>
    <t>Solar Building, Hunter Blvd, Magna Park, Lutterworth LE17 4XN</t>
  </si>
  <si>
    <t>Park Cakes, Bolton</t>
  </si>
  <si>
    <t>Park Cakes Ltd, Bella Street, Bolton, BL3 4DU</t>
  </si>
  <si>
    <t>Thorn Lighting, Spennymoor</t>
  </si>
  <si>
    <t>Durhamgate, Spennymoor, County Durham, DL16 6HL</t>
  </si>
  <si>
    <t>Hercules Site Services, South Cerney</t>
  </si>
  <si>
    <t>Hercules Court, Lakeside Business Park, Broadway Lane, South Cerney, GL7 5XZ</t>
  </si>
  <si>
    <t>National Grid, Eakring</t>
  </si>
  <si>
    <t>National Grid Training Centre, Kirklington Road, Eakring, NEWARK, NG22 0DA</t>
  </si>
  <si>
    <t>Magellan Aerospace, Wrexham</t>
  </si>
  <si>
    <t>Magellan Aerospace, Rackery Lane Llay, Wrexham LL12 0PB United Kingdom</t>
  </si>
  <si>
    <t>18/10 - Polly confirms that the instruction is now cancelled
23/9 - Polly put onto hold a few mins after issuing the instruction</t>
  </si>
  <si>
    <t>National Grid, Hams Hall Substation</t>
  </si>
  <si>
    <t>Back Lane, Lea Marston, B76 0BT</t>
  </si>
  <si>
    <t>Panther Warehousing Ltd, Swindon</t>
  </si>
  <si>
    <t>Keypoint unit 2, Thornhill Road, Swindon, SN3 4ES</t>
  </si>
  <si>
    <t>Sofology Ltd, Warrington</t>
  </si>
  <si>
    <t>Goldborne Point, Ashton Road, Golborne, Warrington WA3 3UL</t>
  </si>
  <si>
    <t>Zentiva Pharma UK Limited, Dunmow</t>
  </si>
  <si>
    <t>Felsted Business Centre, Cock Green, Dunmow CM6 3LY</t>
  </si>
  <si>
    <t>Brakes Bros, Tamworth</t>
  </si>
  <si>
    <t>Fresh Fields Centre, Bitterscote, Tamworth, Staffordshire, B78 3HJ</t>
  </si>
  <si>
    <t>National Grid, Isle of Grain</t>
  </si>
  <si>
    <t>National Grid Grain LNG Importation Terminal, Isle of Grain, Kent ME3 0AB</t>
  </si>
  <si>
    <t>14/12 - Survey has to take place from the end of Jan
25/10 - Jamie Whittaker advises that due to his current workload, he won’t be able to accommodate a survey for a few weeks</t>
  </si>
  <si>
    <t>National Grid, Ninfield</t>
  </si>
  <si>
    <t>Ninfield Substation, Potmans Lane, Catsfield, BATTLE, TN33 9BJ</t>
  </si>
  <si>
    <t>National Grid, Sellindge</t>
  </si>
  <si>
    <t>Church Lane, Sellindge, Ashford, TN25 6AF</t>
  </si>
  <si>
    <t>National Grid, Cleve Hill Graveney</t>
  </si>
  <si>
    <t>Seasalter Road, Graveney, FAVERSHAM ME13 9ED</t>
  </si>
  <si>
    <t>National Grid, Bolney Substation</t>
  </si>
  <si>
    <t>Bolney Substation, Wineham Lane, Wineham, HENFIELD, BN5 9AZ</t>
  </si>
  <si>
    <t>Biffa Waste Services, Meriden</t>
  </si>
  <si>
    <t>Site 10, Meriden Park, Cornets End Lane, Meriden, West Midlands, CV7 7LG</t>
  </si>
  <si>
    <t>National Grid, Earley</t>
  </si>
  <si>
    <t>London Road, Reading, Berkshire, RG6 1AU</t>
  </si>
  <si>
    <t>National Grid, Felindre</t>
  </si>
  <si>
    <t>National Grid Gas Compressor Station, Felindre, SWANSEA, SA5 7LU</t>
  </si>
  <si>
    <t>National Grid, Leiston</t>
  </si>
  <si>
    <t>Sandy Lane, Sizewell, LEISTON, IP16 4UJ</t>
  </si>
  <si>
    <t>14/12 - Survey has to take place from the end of Jan</t>
  </si>
  <si>
    <t>National Grid, Churchover</t>
  </si>
  <si>
    <t>Churchover Lane, Harborough Magna, Rugby, Warwickshire, CV23 0HH</t>
  </si>
  <si>
    <t>National Grid, Carnforth</t>
  </si>
  <si>
    <t>Dunald Mill Lane,Nether Kellet, Carnforth, Lancashire , LA6 1HD</t>
  </si>
  <si>
    <t>National Grid, Nether Kellet</t>
  </si>
  <si>
    <t>National Grid, Wormington</t>
  </si>
  <si>
    <t>Wormington, Nr Broadway, Worcestershire, WR12 7NL</t>
  </si>
  <si>
    <t>National Grid, Aylesbury</t>
  </si>
  <si>
    <t>Woodham, Aylesbury, Buckinghamshire, HP18 0PR</t>
  </si>
  <si>
    <t>National Grid, Cottam</t>
  </si>
  <si>
    <t>Cottam Power Station, Cottam, RETFORD, DN22 0NP</t>
  </si>
  <si>
    <t xml:space="preserve">National Grid, West Burton </t>
  </si>
  <si>
    <t>West Burton Power Station, West Burton, RETFORD, DN22 9BL</t>
  </si>
  <si>
    <t>National Grid, Rugeley</t>
  </si>
  <si>
    <t>Rugeley Power Station, RUGELEY, WS15 1PR</t>
  </si>
  <si>
    <t>National Grid, Brereton</t>
  </si>
  <si>
    <t>ADJACENT RUGELEY POWER STATION, Rugeley Power Station, RUGELEY, WS15 1PR</t>
  </si>
  <si>
    <t>National Grid, High Marnham</t>
  </si>
  <si>
    <t>High Marnham Power Station, Unnamed Road, Newark NG23 6SE</t>
  </si>
  <si>
    <t>National Grid, Woodhead</t>
  </si>
  <si>
    <t>WOTU - Woodhead CSE Compound, Glossop, SK13 1JE</t>
  </si>
  <si>
    <t>National Grid, Cellarhead</t>
  </si>
  <si>
    <t>CELL - Cellarhead Substation, Rownall Road, Wetley Rocks, STOKE-ON-TRENT, ST9 0BS</t>
  </si>
  <si>
    <t>National Grid, Norwich Main</t>
  </si>
  <si>
    <t>National Grid 400K Sub Station, Dunston, NORWICH, NR14 8PG</t>
  </si>
  <si>
    <t xml:space="preserve">National Grid, Tilbury </t>
  </si>
  <si>
    <t>Substation - Tilbury 275 kV Substation	East Tilbury, Tilbury RM18 8UL</t>
  </si>
  <si>
    <t>National Grid, Lockerley</t>
  </si>
  <si>
    <t>Romsey Road,Lockerley, Romsey, Hampshire, SO51 0JA</t>
  </si>
  <si>
    <t>7/11 - Access was confirmed with the site contact for 15:00 on the 7/11, however when Luke arrived, there was no-one answering the security buzzer and he couldn't raise the contact on any of the numbers that we have.  Therefore the visit was aborted and will need to be re-scheduled.</t>
  </si>
  <si>
    <t>Cheniere Marketing, London</t>
  </si>
  <si>
    <t>3rd Floor, Zig Zag Building, 70 Victoria Street, London SW1E 6SQ</t>
  </si>
  <si>
    <t>National Grid, Aberthaw</t>
  </si>
  <si>
    <t>Aberthaw Power Station, The Leys, Aberthaw, BARRY, CF62 4ZW</t>
  </si>
  <si>
    <t>RSPB, The Lodge Sandy</t>
  </si>
  <si>
    <t>The Lodge, Sandy, Bedfordshire. SG19 2DL</t>
  </si>
  <si>
    <t>Huntingdonshire District Council, Waterbeach Depot</t>
  </si>
  <si>
    <t>We will utilise the desktop design fee of £175 for this design report update</t>
  </si>
  <si>
    <t>ABB Ltd, Milton Keynes</t>
  </si>
  <si>
    <t>Orion House, Maidstone Road, Kingston, Milton Keynes, MK10 0BD</t>
  </si>
  <si>
    <t xml:space="preserve">Inchcape, Swindon Audi </t>
  </si>
  <si>
    <t>Delta Business Park, Welton Road, Swindon, SN5 7XG</t>
  </si>
  <si>
    <t>National Grid, Drax</t>
  </si>
  <si>
    <t>National Grid, Drax Power Station, Drax, SELBY</t>
  </si>
  <si>
    <t>CHARLES WATTS WAT, HEDGE END RETAIL PARK, SOUTHAMPTON, SO30 4RT</t>
  </si>
  <si>
    <t>National Grid, Pentir</t>
  </si>
  <si>
    <t>Pentir, BANGOR, LL57 4ED</t>
  </si>
  <si>
    <t xml:space="preserve">National Grid, Moffat </t>
  </si>
  <si>
    <t>Beattock, Moffat, Dumfries, DG10 9RL</t>
  </si>
  <si>
    <t xml:space="preserve">National Grid, Chelmsford </t>
  </si>
  <si>
    <t>Bishop Stortford Road, Roxwell, Chelmsford, Essex, CM1 4LU</t>
  </si>
  <si>
    <t>National Grid, Cambridge</t>
  </si>
  <si>
    <t>Icklelton Road,Duxford, Cambridge, Cambridgeshire, CB22 4RT</t>
  </si>
  <si>
    <t>National Grid, Kings Lynn</t>
  </si>
  <si>
    <t>Walton Road, East Winch, Kings Lynn, Norfolk, PE32 1HL</t>
  </si>
  <si>
    <t>National Grid, Wisbech</t>
  </si>
  <si>
    <t>Catlings Lane, Four Gotes, Wisbech Cambridgeshire, PE13 5PH</t>
  </si>
  <si>
    <t>National Grid, Kirriemuir</t>
  </si>
  <si>
    <t>Forestmuir Road, Kirriemuir, Forfar, Angus, DD8 3TP</t>
  </si>
  <si>
    <t>National Grid, Aberdeen</t>
  </si>
  <si>
    <t>Finnercy, Echt, Aberdeen Aberdeenshire, AB32 6US</t>
  </si>
  <si>
    <t>National Grid, Avonbridge</t>
  </si>
  <si>
    <t>Gowanbank Quarry,Avonbridge, Falkirk, FK1 2JY</t>
  </si>
  <si>
    <t>Network Rail, Ipswich MDU</t>
  </si>
  <si>
    <t>Ipswich MDU, London Road Depot, Hadleigh Road, Ipswich. IP2 0AT</t>
  </si>
  <si>
    <t>National Grid, St Fergus</t>
  </si>
  <si>
    <t>St Fergus, Aberdeenshire, AB42 3EP</t>
  </si>
  <si>
    <t>Shoosmiths, Reading</t>
  </si>
  <si>
    <t>Apex Plaza, Forbury Rd, Reading. RG1 1AX</t>
  </si>
  <si>
    <t>Shoosmiths, Milton Keynes</t>
  </si>
  <si>
    <t>100 Avebury Blvd, Milton Keynes. MK9 1FH</t>
  </si>
  <si>
    <t>Biffa Waste Services, Hersden</t>
  </si>
  <si>
    <t>Unit 9 Stone Way, Lakesview International Business Park, Hersden, Canterbury, CT3 4GP</t>
  </si>
  <si>
    <t>Muller Group, Culina Great Bear Banbury</t>
  </si>
  <si>
    <t>Great Bear Distribution Unit 5 Chalker Way
Banbury
OX16 4XD</t>
  </si>
  <si>
    <t>Etex, Ferrybridge</t>
  </si>
  <si>
    <t xml:space="preserve">Kirkhaw Lane, Knottingley, Ferrybridge. WF11 8UL                                                          </t>
  </si>
  <si>
    <t>Etex, Meldreth</t>
  </si>
  <si>
    <t xml:space="preserve">Whaddon Road, Meldreth, Royston. SG8 5RL.                                                       </t>
  </si>
  <si>
    <t>VF Services (UK) Limited, Wilson Street London</t>
  </si>
  <si>
    <t xml:space="preserve">66, Wilson street London EC2A 2BT </t>
  </si>
  <si>
    <t xml:space="preserve">VF Services (UK) Limited, Birmingham </t>
  </si>
  <si>
    <t>5-14 South Road, Birmingham B67 7BN</t>
  </si>
  <si>
    <t>VF Services (UK) Limited, Dorset Square London</t>
  </si>
  <si>
    <t xml:space="preserve">21 Dorset square, London  NW1 6QE </t>
  </si>
  <si>
    <t>Associated British Foods, Sherburn in Elmet</t>
  </si>
  <si>
    <t>ABN / KW Alternative Feeds, Bishopsdyke Road, Sherburn in Elmet, Leeds, Yorkshire, LS25 6JZ</t>
  </si>
  <si>
    <t>Biffa, Great Blakenham</t>
  </si>
  <si>
    <t>Great Blakenham, Ipswich, Suffolk, IP6 0JX</t>
  </si>
  <si>
    <t>RVC, North Mymms</t>
  </si>
  <si>
    <t>Infrastructure Services Department, Royal Veterinary College, Hawkshead Lane, North Mymms, Hatfield, AL9 7TA</t>
  </si>
  <si>
    <t>15/3 - Email issued to site contact requesting Matthew and Jack to attend on the 22nd March
15/3 - Polly confirms that the customer has confirmed that the building is now ready and we can progress with arranging the survey.  SLA date restarts today, tracker updated with new SLA date
16/1 - Customer advises that the building work has been delayed and they don't know when they will be able to provide a date of when a survey can be completed
21/12 - Custoer advises that the building is not ready yet and won't be until the end of Jan.  We will therefore look to contact them again at the end of Jan to look to arrange a date for the survey</t>
  </si>
  <si>
    <t>Network Rail, Gateshead Unit K474</t>
  </si>
  <si>
    <t>Unit K474, Queensway, Team Valley, Gateshead, NE11 0NY</t>
  </si>
  <si>
    <t>19/01/2023</t>
  </si>
  <si>
    <t>21/12 - Customer is not in the office until the 9th Jan so we will be looking to complete the survey that week</t>
  </si>
  <si>
    <t>National Grid, Knowsley Gas</t>
  </si>
  <si>
    <t>Unit 3 Alchemy Way,  Platinum Court,  Knowsley,  Liverpool,  Merseyside,  L33 7XN</t>
  </si>
  <si>
    <t>Daniel Hickey, 07779 560936,  daniel.hickey@nationalgrid.com, not the 11th and between 8 and 4pm</t>
  </si>
  <si>
    <t>National Grid, West Boldon</t>
  </si>
  <si>
    <t>Newcastle Road, West Boldon, NE36 0BG</t>
  </si>
  <si>
    <t>James Mason,  07748 933639,  james.mason@nationalgrid.com - Can be flexible for site survey</t>
  </si>
  <si>
    <t>National Grid, Hartmoor Hartlepool</t>
  </si>
  <si>
    <t>Worset Lane, Elwick, Hartlepool TS27 3BL</t>
  </si>
  <si>
    <t>James Mason,07748 933639 james.mason@nationalgrid.com - Can be flexible for site survey</t>
  </si>
  <si>
    <t>Biffa Waste Services, Redcar</t>
  </si>
  <si>
    <t>Plastics Road, Wilton International, Redcar, TS10 4RG</t>
  </si>
  <si>
    <t>18/01/2023</t>
  </si>
  <si>
    <t>Tom Riseborough, 07525 967314, thomas.riseborough@biffa.co.uk, left a message. 9/1 - left another message. 11/01 - No response, polly advised + new contact requested</t>
  </si>
  <si>
    <t>Muller Group, Earlham Fiveways Norwich</t>
  </si>
  <si>
    <t>Muller Milk and More, Earlham Fiveways, Norwich, East Anglia, NR4 7ET</t>
  </si>
  <si>
    <t>17/01/2023</t>
  </si>
  <si>
    <t>Dale Gibson, 07515 197968, Dale.Gibson@milkandmore.co.uk, is available 10th, 12th, 16th &amp; 17th, 17th is best choice, ideally before 11:00.  Contacted looking for the 10th but he said that we really can only do the 17th.</t>
  </si>
  <si>
    <t>Bidfood, Paisley Glasgow</t>
  </si>
  <si>
    <t>Bidfood, 30 Barnwell Street, Paisley, PA3 2EU</t>
  </si>
  <si>
    <t>Martin Walmsley, 07776 494813, martinwalmsley@bidfood.co.uk - 17-19th Martin will be on site, ideally Tuesday PM</t>
  </si>
  <si>
    <t>AXS Europe Limited, London</t>
  </si>
  <si>
    <t>Cottons Centre, 7th Floor West, 47/49 Tooley Street, London, SE1 2QN</t>
  </si>
  <si>
    <t>Chris Morfill, t: +44 20 3325 8990   m: 07936 029939, cmorfill@axs.com, avoid Monday's and Fridays.  Customer's chosen date for the survey meant that the SLA was breached.</t>
  </si>
  <si>
    <t xml:space="preserve">Saint-Gobain, Alcester </t>
  </si>
  <si>
    <t>Roofspace, Birmingham Rd, Alcester B49 5JG</t>
  </si>
  <si>
    <t>Ani Gladuot (+44 1789 209006), Ani.Glaudot@roofspacesolutions.co.uk, left a message</t>
  </si>
  <si>
    <t>Biffa Waste Services, Burscough</t>
  </si>
  <si>
    <t>Haz Waste Facility;Transfer Station, 3 Tollgate Crescent, Burscough Industrial Estate, Burscough, Ormskirk, L40 8LD</t>
  </si>
  <si>
    <t>Mitchells and Butler, Walsall</t>
  </si>
  <si>
    <t>Walsall Food Innovation Centre, Mitchells and Butlers, 255A Sutton Road,  Walsall, WS5 3AR</t>
  </si>
  <si>
    <t>Sigma Pharmaceuticals, North Watford</t>
  </si>
  <si>
    <t>HD House, Imperial Way, North Watford, Hertfordshire, WD24 4BB</t>
  </si>
  <si>
    <t>Thomas Johnstone Ltd, Inchinnan</t>
  </si>
  <si>
    <t>Cartside Avenue | Inchinnan Business Park | Renfrewshire | PA4 9RU</t>
  </si>
  <si>
    <t>Desktop design only</t>
  </si>
  <si>
    <t>Saint-Gobain, Pasquill Duxbury</t>
  </si>
  <si>
    <t xml:space="preserve">Pasquill, Wigan Lane, Duxbury PR7 4BU </t>
  </si>
  <si>
    <t>Site contact can do any days other than Mondays</t>
  </si>
  <si>
    <t>Ministry of Justice Electronic Monitoring, Southwark</t>
  </si>
  <si>
    <t>1 HAYWARD STREET, SOUTHWARK, SE5 0BL</t>
  </si>
  <si>
    <t>Severfield, Regency House York</t>
  </si>
  <si>
    <t>Regency House, Westminster Place, Nether Poppleton, York, YO26 6RW</t>
  </si>
  <si>
    <t>Desktop design</t>
  </si>
  <si>
    <t>Balfour Beatty, Worthing</t>
  </si>
  <si>
    <t>Clapham Depot, Clapham Common, Nr Worthing, West Sussex, BN13 3UR</t>
  </si>
  <si>
    <t>Imperial College, Commonwealth Building</t>
  </si>
  <si>
    <t>Imperial College London, Commonwealth Building, Hammersmith Hospital, Du Cane Road, London, W12 0NN</t>
  </si>
  <si>
    <t>Sparsholt College</t>
  </si>
  <si>
    <t>Sparsholt College, Westley Lane, Sparsholt, Winchester, Hampshire, SO21 2NF</t>
  </si>
  <si>
    <t>AXA Partners</t>
  </si>
  <si>
    <t>The Quadrangle, 106-118 Station Road, Redhill, Surrey, RH1 1PR</t>
  </si>
  <si>
    <t>Merseyside Fire &amp; Rescue Service, Bootle</t>
  </si>
  <si>
    <t>Metropolitan Police Service, Newlands Park London</t>
  </si>
  <si>
    <t xml:space="preserve">O E S, 40-42, Newlands Park, LONDON, SE26 5NF </t>
  </si>
  <si>
    <t>The Soho Hotel, London</t>
  </si>
  <si>
    <t>The Soho Hotel, 4 Richmond Mews, London W1D 3DH</t>
  </si>
  <si>
    <t>Network Rail, Stoke MDU</t>
  </si>
  <si>
    <t>Stoke MDU, North West Yard, Stoke Road, Shelton, Stoke-on-Trent ST4 2RW</t>
  </si>
  <si>
    <t>London Borough of Harrow, Sheldon House Harrow</t>
  </si>
  <si>
    <t>Sheldon House, Unit 1 &amp; 2, Gayton Road, Harrow, London, HA1 2FB</t>
  </si>
  <si>
    <t>Balfour Beatty, Curborough Lichfield</t>
  </si>
  <si>
    <t>Wood End Lane, Fradley, Lichfield, WS13 8EL</t>
  </si>
  <si>
    <t>Edmundson Electrical, Knutsford</t>
  </si>
  <si>
    <t>Edmundson House, Tatton Street, Knutsford, Cheshire, WA16 6AY</t>
  </si>
  <si>
    <t>Balfour Beatty, Ringmer Depot</t>
  </si>
  <si>
    <t>Ringmer Depot, The Broyle, Ringmer, East Sussex, BN8 5NP</t>
  </si>
  <si>
    <t>Mitsubishi HC Capital, Newbury</t>
  </si>
  <si>
    <t>4 The Sector, Newbury Business Park, London Road, Newbury, Berks RG14 2PZ</t>
  </si>
  <si>
    <t>BOOSTBOX DESIGN SURVEY</t>
  </si>
  <si>
    <t>Site Visit Date (if required)</t>
  </si>
  <si>
    <t>In Progress/Completed</t>
  </si>
  <si>
    <t>Due</t>
  </si>
  <si>
    <t>University of Bedfordshire, Putteridge Bury</t>
  </si>
  <si>
    <t>Putteridge Bury, Hitchin Road, Luton, Bedfordshire, LU2 8LE</t>
  </si>
  <si>
    <t>Gone to site visit.</t>
  </si>
  <si>
    <t>University of Bedfordshire, Library Building</t>
  </si>
  <si>
    <t>Polly confirmed to go ahead with desktop design 24/06.
PO to be requested 29/06/2015</t>
  </si>
  <si>
    <t>Cambridge Assessment, The Triangle 2</t>
  </si>
  <si>
    <t>The Triangle, Shaftesbury Road, Cambridge, CB22 8BS</t>
  </si>
  <si>
    <t>John Lewis, Magna Park  1</t>
  </si>
  <si>
    <t>Saint Gobain, Telford</t>
  </si>
  <si>
    <t xml:space="preserve"> 25 Halsefield 25, Halsfield, Telford, Staffordshire, TF7 4LP</t>
  </si>
  <si>
    <t>Delay in issue was due to waiting for putting a quote together for the IP rated box which was still being reviewed/tested at the time</t>
  </si>
  <si>
    <t>RK Wholesale, Stoke on Trent</t>
  </si>
  <si>
    <t>Sutton House, Berry Hill Road, Stoke-on-Trent, Staffordshire, ST4 2NL</t>
  </si>
  <si>
    <t>DESKTOP DESIGN SURVEY</t>
  </si>
  <si>
    <t>No. Boostbox Units</t>
  </si>
  <si>
    <t>Report Due (if required)</t>
  </si>
  <si>
    <t>Report Issued (if required)</t>
  </si>
  <si>
    <t>PO Status (requested/Invoiced)</t>
  </si>
  <si>
    <t>Royal Borough Of Greenwich</t>
  </si>
  <si>
    <t>Site Visit</t>
  </si>
  <si>
    <t xml:space="preserve">Move Boostbox 2 as per recommendation. Test following move.
Martin requested site be reviewed on technical call 14/05.
</t>
  </si>
  <si>
    <t>South London &amp; Maudsley NHS</t>
  </si>
  <si>
    <t>Remote Support</t>
  </si>
  <si>
    <t>Requested 08/05/15</t>
  </si>
  <si>
    <t>Incorrect telephone number for customer provided, Polly provided new number 11/05.
Engineer attempted to contact customer to no avail (no option to leave VM). Request to Polly for email contact.
Customer unresponsive, Polly confirmed to keep trying. 20/05
Engineer continues to try to contact site to no avail - phone and email. 28/05.
Engineer still in conversation with site: 22/07
Engineer still in conversatiom with site: 06/08
Units now online, checking with customer to confirm they are happy/whether any further queries. 13/08</t>
  </si>
  <si>
    <t>Omnicom</t>
  </si>
  <si>
    <t>Omnicom 90-100 Southwark Street, London, SE1 0SW</t>
  </si>
  <si>
    <t xml:space="preserve">Marked as urgent.
Customer contacted – IP address was not detailed on Telefonica’s whitelist. David Kingswood-Vater made amendment.
Customer confirmed Boostbox units now working 12/05/2015.
</t>
  </si>
  <si>
    <t>London Borough of Islington, Barrow Way</t>
  </si>
  <si>
    <t>Requested 15/05/15</t>
  </si>
  <si>
    <t xml:space="preserve">Customer contacted, NET engineer believes it may that their IP address isn’t detailed within Telefonica’s whitelist.
Customer confirming IP address, once received will pass on to Telefonica to confirm.
Customer confirmed they were trying to relocate unit to a different address, advised this was not possible and new survey request to be placed with their account manager.
</t>
  </si>
  <si>
    <t>Troubleshooting site visit</t>
  </si>
  <si>
    <t>07/07 &amp; 08/07</t>
  </si>
  <si>
    <t xml:space="preserve">Chealsea FC </t>
  </si>
  <si>
    <t>Cobham Training Ground, 60-64 Stoke Road, Cobham &amp; Stoke D’Abernon, Surrey, KT11 3PT</t>
  </si>
  <si>
    <t>03/07/2015 &amp; 14/07/15</t>
  </si>
  <si>
    <t>Proposed 07/07 and 14/07 to customer, access only availible after 2pm, in discussions over new date.</t>
  </si>
  <si>
    <t>Royal Bank of Canada, Thames Court</t>
  </si>
  <si>
    <t xml:space="preserve">Post-Deployment Survey </t>
  </si>
  <si>
    <t>WeWork</t>
  </si>
  <si>
    <t>Post Deployment Survey</t>
  </si>
  <si>
    <t>Granite Group</t>
  </si>
  <si>
    <t>2nd Floor, 20 Birchin Court, Birchin Lane, London, EC3V 9DU</t>
  </si>
  <si>
    <t>Proserv UK</t>
  </si>
  <si>
    <t>Contact made with customer to discuss options, proposing to reduce number of Metro Cells and move externally to provide correct coverage. Still in discussion with customer with regards to requirement for coverage externally.
Customer confirmed Metro Cells no longer required, coverage only required in parts of site. Unit number reduced to 15. Re-designh being completed to submit for approval - 19/11/2015</t>
  </si>
  <si>
    <t>Four Seasons Health Care</t>
  </si>
  <si>
    <t>Site survey required</t>
  </si>
  <si>
    <t>Customer contacted, awaiting a response. Site visit to confirm cabling requirements, NET organising date.</t>
  </si>
  <si>
    <t>Sterling Press Ltd</t>
  </si>
  <si>
    <t>Sterling Press Ltd, Sterling House, Kettering Venture Park, Kettering. Northamptonshire, NN156XU</t>
  </si>
  <si>
    <t>Check solution as customer reported problem - broadband issues have been resolved.</t>
  </si>
  <si>
    <t>Syncreon Technologies</t>
  </si>
  <si>
    <t>Unit 5110, Hunter Boulevard, Magna Park, Lutterworth, Leics, LE17 4XN</t>
  </si>
  <si>
    <t xml:space="preserve">Customer couldn’t do the 2/3/2016 that was proposed </t>
  </si>
  <si>
    <t>Kelloggs</t>
  </si>
  <si>
    <t>Portable Foods, Bryan Lane, Wrexham, LL13 9UT</t>
  </si>
  <si>
    <t>Need to put forward recommendationf for improvements - units on site</t>
  </si>
  <si>
    <t>Station Road, Forest Row, East Sussex, RH18 5DW</t>
  </si>
  <si>
    <t>Been asked to re-survey</t>
  </si>
  <si>
    <t>Herman Miller, Melksham</t>
  </si>
  <si>
    <t>Kettering Venture Park, Kettering, Northamptonshire, NN15 6XU</t>
  </si>
  <si>
    <t>Pennyhill Park, London Road, Bagshot, Surrye, GU19 5EU</t>
  </si>
  <si>
    <t>Urgent Troubleshooting site visit</t>
  </si>
  <si>
    <t>Phase 20, Ambley Road, Gillingham Business Park,  Gillingham, Kent, ME8 0PU</t>
  </si>
  <si>
    <t>Yodel, Hatfield</t>
  </si>
  <si>
    <t>Unit 9000 Hatfield Business Park, Frobisher Way, , Hatfield, Hertfordshire, AL10 9TR</t>
  </si>
  <si>
    <t>Financial Force</t>
  </si>
  <si>
    <t>2 Cardale Park, Beckwith Head Road, Harrogate, HG3 1RY</t>
  </si>
  <si>
    <t>Q14 Quorum Business Park, Newcastle upon Tyne, NE12 8BU</t>
  </si>
  <si>
    <t>Unit 7, Prologis Business Park, Midpoiont Way, Sutton Coldfield, West Midlands, B76 9EH</t>
  </si>
  <si>
    <t>160 Aldersgate, London EC1A 4DD.</t>
  </si>
  <si>
    <t>Hyperion Group</t>
  </si>
  <si>
    <t>6th Floor, 3 Thomas More Square, , London, London, E1W 1YW</t>
  </si>
  <si>
    <t>5/9 Queen Street, Cardiff, Glamorgan, CF10 2UD</t>
  </si>
  <si>
    <t>Swapping out faulty unit</t>
  </si>
  <si>
    <t>Westmill Landfill Site,  Westmill Road, Ware, Hertfordshire, SG12 0ES</t>
  </si>
  <si>
    <t>Thirteenth Floor, Portland House, Bressenden Place, London, SW1E 5BH</t>
  </si>
  <si>
    <t>Co</t>
  </si>
  <si>
    <t>Podium Area of T2 with Manchester Airport, Manchester, M90 1QX</t>
  </si>
  <si>
    <t>O2 store Hamilton</t>
  </si>
  <si>
    <t>30 Regent Way, Hamilton, ML3 7DZ</t>
  </si>
  <si>
    <t>Test Coverage</t>
  </si>
  <si>
    <t>Had to give 14 days notice for the SLA</t>
  </si>
  <si>
    <t>O2 Store Dumfermline</t>
  </si>
  <si>
    <t>Unit 17, Kingsgate Centre, Dumfermline, KY12 7QU</t>
  </si>
  <si>
    <t>O2 Scarborough</t>
  </si>
  <si>
    <t>Brunswick Shopping Centre, Unit 5, Scarborough, YO11 1UE</t>
  </si>
  <si>
    <t>Selfridges</t>
  </si>
  <si>
    <t>The Bullring, Upper Mall East, Birmingham, B5 4BT</t>
  </si>
  <si>
    <t>Post Integration</t>
  </si>
  <si>
    <t>Troubleshooting call</t>
  </si>
  <si>
    <t>Design Review</t>
  </si>
  <si>
    <t>McVities Levenshulme</t>
  </si>
  <si>
    <t>International Automotive Components</t>
  </si>
  <si>
    <t>Building 2/Building 3, Unit 46, Bickenhill Lane, Elmdon Trading Estate, Solihull, West Midlands, B37 7HE</t>
  </si>
  <si>
    <t>Leonardo Basildon</t>
  </si>
  <si>
    <t>Request for desktop review of the scheme and reports of issues received from the customer</t>
  </si>
  <si>
    <t>Email review by Luke issued to Polly</t>
  </si>
  <si>
    <t>United Biscuits, Carlisle</t>
  </si>
  <si>
    <t>The London Taxi Company, Coventry</t>
  </si>
  <si>
    <t>Li Close, Ansty, Business Park, Coventry, CV7 9RD</t>
  </si>
  <si>
    <t>Second PO for return visit to pick up unit, test it, return it and issue POE+ cables after the customer insisted that their POE+ system would work</t>
  </si>
  <si>
    <t>Safran, Cwmbran</t>
  </si>
  <si>
    <t>Balmalcolm Farm, Balmalcolm Cupar, KY15 7TJ</t>
  </si>
  <si>
    <t xml:space="preserve">1 HAYWARD STREET, SOUTHWARK, SE5 0BL
</t>
  </si>
  <si>
    <t>Call with customer</t>
  </si>
  <si>
    <t>Met Police - Newlands Park</t>
  </si>
  <si>
    <t>23/01/2024</t>
  </si>
  <si>
    <t>Design Alteration</t>
  </si>
  <si>
    <t>BOOSTBOX OPTIMISATION/TROUBLESHOOTING</t>
  </si>
  <si>
    <t>Four Seasons Health Care, Newcastle</t>
  </si>
  <si>
    <t>Survey to confirm cabling requirements &amp; quote to  install</t>
  </si>
  <si>
    <t xml:space="preserve">Survey to confirm cabling requirements </t>
  </si>
  <si>
    <t>Price Waterhouse Coopers</t>
  </si>
  <si>
    <t>St. Pauls Place, 1 Norfolk Street, Sheffield, South Yorkshire, S1 2JX</t>
  </si>
  <si>
    <t>Survey to confirm cabling requirements and produce quote to install</t>
  </si>
  <si>
    <t xml:space="preserve">Proposed </t>
  </si>
  <si>
    <t>Cancelled as customer advised no longer require scheme.</t>
  </si>
  <si>
    <t>DHL (Lindt Chocolate)</t>
  </si>
  <si>
    <t>Hyperion</t>
  </si>
  <si>
    <t>77 Piccadilly, London, W1J 8AY</t>
  </si>
  <si>
    <t>Liverpool Business Centre, 7th Floor, No4 St Pauls Square, Liverpool, L3 9SJ</t>
  </si>
  <si>
    <t>32/34 King William Street, Blackburn, Lancs, BB1 7DP</t>
  </si>
  <si>
    <t>Email support</t>
  </si>
  <si>
    <t>BOOSTBOX CABLING SURVEY</t>
  </si>
  <si>
    <t>Site Visit Date</t>
  </si>
  <si>
    <t>The Do Lectures</t>
  </si>
  <si>
    <t>The Chicken Shed, Parc y Pratt Farm, Cardigan, SA43 3DR</t>
  </si>
  <si>
    <t>Temp Installation</t>
  </si>
  <si>
    <t>Requested 05/06/2015
Invoiced 06/2015</t>
  </si>
  <si>
    <t>1 Boostbox installed to provide coverage to the specified area for Temp event.</t>
  </si>
  <si>
    <t>London Borough of Islington, Cottage Road</t>
  </si>
  <si>
    <t xml:space="preserve">Waste Depot, 1 Cottage Road, London, N7 8TP
</t>
  </si>
  <si>
    <t>Metro Cell</t>
  </si>
  <si>
    <t>2 Metro Cells, waiting for formal instruction once customer has confirmed cabling complete (Polly 09/06)
Liaising with customer to confirm details of installation ahead of new proposed install date: 04/12
Chasing customer for required information to be able to progress installation: 10/12
Conference call completed, RAMS being issued to site for approval, then date to be confirmed for installation. 18/01
RAMS being finialised and issued 21/01 - date then to be confirmed for install.
Install arranged for 16/03.
Installation now 31/03 due to new units being allocated and provisioned.</t>
  </si>
  <si>
    <t>Eddie Stobart, Daventry</t>
  </si>
  <si>
    <t>The Glasshouse, Railport Approach, DIRFT South, Daventry. NN6 7ES</t>
  </si>
  <si>
    <t>Standard Installation</t>
  </si>
  <si>
    <t>9 Enterprise cells to be installed within Units A, B, C and Portacabin.
 Pre-start: 29/07
Site visit completed, 2 Boostbox units not working - customer backhaul issue, they will contact NET once resolved for re-visit to re-test.                                                                       07/09/2016 - All units confirmed  on line, revisit for testing  booked 16/09/2016</t>
  </si>
  <si>
    <t>Martin McColl, Brentwood</t>
  </si>
  <si>
    <t xml:space="preserve">McColls House, Ashwells Rd, Brentwood, CM15 9ST. </t>
  </si>
  <si>
    <t>Enterprise Cells</t>
  </si>
  <si>
    <t>17/12/ &amp; 18/12/2015</t>
  </si>
  <si>
    <t>P&amp;L03/16</t>
  </si>
  <si>
    <t>19 Enterprise Cells installed. 
Handover report to be issued 03/03/16.</t>
  </si>
  <si>
    <t>ElswickHall Care Home, Gloucester Terrace, Elswick, NewcasleUpon Tyne, NE4 6RH</t>
  </si>
  <si>
    <t>1st &amp; 2nd unit PO request: 03/06/16.
3rd unit PO request 22/04/16</t>
  </si>
  <si>
    <t>HOP to be issued 03/03/16 &amp; reviewed on technical call.
HOP V3 issued 02/06/16</t>
  </si>
  <si>
    <t>25/01 &amp; 26/01/2016</t>
  </si>
  <si>
    <t>Invoiced 03/16</t>
  </si>
  <si>
    <t>Will be issued 17/03</t>
  </si>
  <si>
    <t>Coveris Flexibles UK Limited</t>
  </si>
  <si>
    <t>PO requested:W/E 03/06/16
Invoiced 04/16</t>
  </si>
  <si>
    <t>Relocate 4 existing boostbox units and complete testing.
HOP to be issued 17/03/16 - re-visit required to complete post install walk trials.</t>
  </si>
  <si>
    <t>Cheney Terrace</t>
  </si>
  <si>
    <t>73-79 Chealsea Manor Street, London, SW3 5QP</t>
  </si>
  <si>
    <t>05/08/02/2016</t>
  </si>
  <si>
    <t>Invoiced 02/16</t>
  </si>
  <si>
    <t>HOP Issued</t>
  </si>
  <si>
    <t>16/02/2016 &amp; 15/03/2016</t>
  </si>
  <si>
    <t>Invoiced 05/16</t>
  </si>
  <si>
    <t>Customer has requested OOH install
BT ADSL lines to be relocated to comms room - re-visit following to bring live &amp; test.
NET Revisit to bring live 15/03</t>
  </si>
  <si>
    <t>SABMiller - Peter Brickley</t>
  </si>
  <si>
    <t>Tubbs Cottage, Southrop, Lechlade, Gloucestershire, GL7 3PF</t>
  </si>
  <si>
    <t>No longer required, advised by Martin Riley.</t>
  </si>
  <si>
    <t>Produban/santander</t>
  </si>
  <si>
    <t>27 Almondvale South, Livingston, West Lothian, EH54 6NB</t>
  </si>
  <si>
    <t>23/02/2016 &amp; 10/03/16</t>
  </si>
  <si>
    <t>Install complete - delay with BT ADSLs, once BT have installed, re-visit to bring live.
NET reviist to bring live - 10/03</t>
  </si>
  <si>
    <t>Eurovia (Crown Plaza)</t>
  </si>
  <si>
    <t>P&amp;L 05/16</t>
  </si>
  <si>
    <t>Customer keeping units.</t>
  </si>
  <si>
    <t>Produban/Santander, London</t>
  </si>
  <si>
    <t>OOH installation required due to type of site. Waiting on confirmation of BT ADSL install before arranging install.
Installation aborted.</t>
  </si>
  <si>
    <t>26/05 &amp; 27/05/16</t>
  </si>
  <si>
    <t>P&amp;L 07/2016</t>
  </si>
  <si>
    <t>OOH installation required due to type of site. Waiting on confirmation of BT ADSL install before arranging install.</t>
  </si>
  <si>
    <t>18/05 &amp; 19/05/2016</t>
  </si>
  <si>
    <t>Units installed, revisit 19/05 to bring live and test.</t>
  </si>
  <si>
    <t>Pennington Maches LLP</t>
  </si>
  <si>
    <t>P&amp;L 06/2016</t>
  </si>
  <si>
    <t>P&amp;L 10/2016</t>
  </si>
  <si>
    <t>P&amp;L 08/2016</t>
  </si>
  <si>
    <t>Norton Rose Partner Conference (Park Plaza Westminster)</t>
  </si>
  <si>
    <t>Park Plaza Westminster Hotel, 200 Westminster Bridge Road, London, SE1 7UT</t>
  </si>
  <si>
    <t>Four Seasons Healthcare, Elizabeth Flemming Care Home</t>
  </si>
  <si>
    <t>Market Street, Hetton-Le-Hole, Tyne and Wear, DH5 9DY</t>
  </si>
  <si>
    <t>09/10/08/2016</t>
  </si>
  <si>
    <t>Four Seasons Healthcare, Blackheath</t>
  </si>
  <si>
    <t>Blackheath Brain Injury Rehabilitation Service, 80-82 Blackheath Hill, London, SE10 8AD</t>
  </si>
  <si>
    <t>in Progress</t>
  </si>
  <si>
    <t>Four Seasons Healthcare, Torquay</t>
  </si>
  <si>
    <t>Huntercombe Hospital Watcombe Hall, Watcombe Beach Road, Torquay, Devon TQ1 4SH</t>
  </si>
  <si>
    <t>25/01/ &amp; 26/01/17</t>
  </si>
  <si>
    <t>Adapt Services</t>
  </si>
  <si>
    <t>Broadgate Tower, 20 Primrose Street, London, EC2A 2EW</t>
  </si>
  <si>
    <t>P&amp;L 09/2016</t>
  </si>
  <si>
    <t xml:space="preserve">Relocate one unit to middle of office and test </t>
  </si>
  <si>
    <t>Produban Santander, Chichester</t>
  </si>
  <si>
    <t>15 North St, Chichester, West Sussex. PO19 1LB</t>
  </si>
  <si>
    <t>P&amp;L 11/2016</t>
  </si>
  <si>
    <t>Awaiting confirmation customer would like to proceed with Boostbox installation.</t>
  </si>
  <si>
    <t>Produban Santander, Milton Keynes</t>
  </si>
  <si>
    <t>Install complete - no ADSL, revisit required to connect, bring live and test once location confirmed.</t>
  </si>
  <si>
    <t>Siemens (Jury's Inn Hotel Temp Event)</t>
  </si>
  <si>
    <t>Jurys Inn, Hinckley Island, Watling Street, Hinckley, LE10 3JA</t>
  </si>
  <si>
    <t>Four Seasons Healthcare, Ashford</t>
  </si>
  <si>
    <t>Virgin Money</t>
  </si>
  <si>
    <t>Oast Dene, Ismays Road, Ightham, Sevenoaks, Kent, TN15 9BD</t>
  </si>
  <si>
    <t>SMIP, Southampton</t>
  </si>
  <si>
    <t xml:space="preserve">4 Benham Road, Southampton Science Park, Chilworth, Southampton, Hampshire, SO16 7QJ. </t>
  </si>
  <si>
    <t>Existing coverahe survey &amp; Installation</t>
  </si>
  <si>
    <t>140/144 Kensington High Street, Kensington, London, W8 7RL</t>
  </si>
  <si>
    <t>Metro Boostbox</t>
  </si>
  <si>
    <t>Store having a re-fit so need to re-install the units</t>
  </si>
  <si>
    <t>Metro and Enterprise</t>
  </si>
  <si>
    <t>Enterprise Cell</t>
  </si>
  <si>
    <t>Metro Boostboxes installed 21/03/18, customer still to install 2 x Enterprise Boostboxes and configure their backhaul for the scheme. Account manager chasing but no news from customer. Build has been receipted. New PO will be required when the customer is ready for us to return and test.</t>
  </si>
  <si>
    <t>Biffa Waste Services, Westmill Landfill Site, Westmill Road, Ware, Hertfordshire, SG12 0ES.</t>
  </si>
  <si>
    <t>All 4 units installed, the Boostboxes are live, the metro cell is not as is on a separate backhaul which the customer is investigating and once this is done the unit will come live. Waiting to hear back from Biffa to confirm work is complete</t>
  </si>
  <si>
    <t>Worcestershire Health and Care Trust</t>
  </si>
  <si>
    <t>1 Kings Court, Kings Court Business Park, Charles Hastings Way, Worcester, WR5 1JR</t>
  </si>
  <si>
    <t>26/10/2018 - Customer has confirmed that they are not ready for the installation, we have offered to go and install with a view to going back once they have everything in order or wait till then.  Not heard back either way</t>
  </si>
  <si>
    <t>Enterprise</t>
  </si>
  <si>
    <t>6 Bath Street, Bath, BS1 1SA</t>
  </si>
  <si>
    <t>11/12 Parl Row, Leeds, Yorkshire, LS1 5HD</t>
  </si>
  <si>
    <t>Galliford Try Building, Southern Wonersh House, The Guildway, Old Portsmouth Road, Guildford, GU3 1LR</t>
  </si>
  <si>
    <t xml:space="preserve"> 28/10/2019</t>
  </si>
  <si>
    <t>6 Caxton Gate, Corporation Street, Birmingham, West Midlands, B2 4LP</t>
  </si>
  <si>
    <t xml:space="preserve"> 21/10/2019</t>
  </si>
  <si>
    <t>Chalkdell Drive, Shenley Wood, Milton Keynes, Buckinghamshire, MK5 6LA</t>
  </si>
  <si>
    <t>Installation - 06/11/2019</t>
  </si>
  <si>
    <t>Installation - 11/11/2019</t>
  </si>
  <si>
    <t>Installation - 16/12/2019</t>
  </si>
  <si>
    <t>Corporate and Commerical Office, 2nd Floor, The Bell, Orford Hill, Norwich, Norfolk, NR1 3QB</t>
  </si>
  <si>
    <t>Installation - 18/12/2019</t>
  </si>
  <si>
    <t>6/8 King Edward Street, Hull, Humberside, HU</t>
  </si>
  <si>
    <t>Installation - 17/12/2019</t>
  </si>
  <si>
    <t xml:space="preserve">Wrekin Retail Park, Wellington, Telford, Shropshire, TF1 2DE
</t>
  </si>
  <si>
    <t>Repeater</t>
  </si>
  <si>
    <t>Installation 16/17/01/2020</t>
  </si>
  <si>
    <t>Wimbledon Bridge House, 1 Hartfield House, Wimbledon, SW19 3RU</t>
  </si>
  <si>
    <t>Soho Express Swap Out (12 units)</t>
  </si>
  <si>
    <t>Instruction received, progressing to installation planning</t>
  </si>
  <si>
    <t>IP rated box BB installation</t>
  </si>
  <si>
    <t>BOOSTBOX INSTALLATION</t>
  </si>
  <si>
    <t>No. Floors</t>
  </si>
  <si>
    <t>Quote Issued</t>
  </si>
  <si>
    <t>Boosbox Design Survey</t>
  </si>
  <si>
    <t>17/04 (V2) &amp; 22/04 (V2)</t>
  </si>
  <si>
    <t>Cambridge University, Newnham College</t>
  </si>
  <si>
    <t>HSBC, Canada Square</t>
  </si>
  <si>
    <t>8 Canada Square, London, E14</t>
  </si>
  <si>
    <t>Recommendation Survey</t>
  </si>
  <si>
    <t>The University of Cambridge, Judge Business School</t>
  </si>
  <si>
    <t>Judge Business School, University of Cambridge, Trumpington Street, Cambridge CB2 1AG</t>
  </si>
  <si>
    <t>Coverage Survey with</t>
  </si>
  <si>
    <t>Queries responded to by Ryan, NET compiling quote to issue: 06/08</t>
  </si>
  <si>
    <t>Belfast Health &amp; Social Care Trust</t>
  </si>
  <si>
    <t>Polly asked to place on hold as the scope may have changed: 06/08/2015</t>
  </si>
  <si>
    <t>Whitbread PLC</t>
  </si>
  <si>
    <t>Dunstable</t>
  </si>
  <si>
    <t>Boostbox Installation</t>
  </si>
  <si>
    <t>Buckinghamshire County Council, High Wycombe</t>
  </si>
  <si>
    <t>Eastern Street, High Wycombe, Hertfordshire, HP11 1NH</t>
  </si>
  <si>
    <t>PWC, Embankment</t>
  </si>
  <si>
    <t>Embankment</t>
  </si>
  <si>
    <t>Coveris Flexibles</t>
  </si>
  <si>
    <t>Boostbox Relocation</t>
  </si>
  <si>
    <t>To relocate existing 4 units.</t>
  </si>
  <si>
    <t>St Georges Avenue, Northampton, Northamptonshire, NN2 6JD</t>
  </si>
  <si>
    <t>Kings School, Canterbury</t>
  </si>
  <si>
    <t>Canterbury, Kent</t>
  </si>
  <si>
    <t>Confined spaces triaining required for laying cable. NET investigating before able to submit quote.</t>
  </si>
  <si>
    <t>1 BB</t>
  </si>
  <si>
    <t>No Boostbox Survey completed, O2 designed from site visit</t>
  </si>
  <si>
    <t>2 BB</t>
  </si>
  <si>
    <t>4 BB</t>
  </si>
  <si>
    <t xml:space="preserve">NHS Stockport </t>
  </si>
  <si>
    <t>Quote issued following cable survey.</t>
  </si>
  <si>
    <t>Virgin Money, Sevenoaks</t>
  </si>
  <si>
    <t>Oast Dene, Ismays Road, Ightham, Sevenoaks, TN15 9BD</t>
  </si>
  <si>
    <t>Boostbox VIP Installation</t>
  </si>
  <si>
    <t>VIP Install within private residence. Post install testing following install.</t>
  </si>
  <si>
    <t>Tata Consultancy, Peterborough</t>
  </si>
  <si>
    <t>Boostbox Collection</t>
  </si>
  <si>
    <t>Units picked up om the 19th November</t>
  </si>
  <si>
    <t>1 Hayward Street, Southwark, SE5 0BL</t>
  </si>
  <si>
    <t>QUOTES</t>
  </si>
  <si>
    <t>No. Units</t>
  </si>
  <si>
    <t>Issued to Customer</t>
  </si>
  <si>
    <t>Estimated Arrival</t>
  </si>
  <si>
    <t>Princess Yachts</t>
  </si>
  <si>
    <t>Princess Yachts International PLC, South Yard, Plymouth, Devon, PL1 4SG</t>
  </si>
  <si>
    <t>Metro</t>
  </si>
  <si>
    <t>13/0/2015</t>
  </si>
  <si>
    <t>O2 Retail, Chichester</t>
  </si>
  <si>
    <t>O2, 82 North Street, Chichester, West Sussex PO19 1LQ</t>
  </si>
  <si>
    <t>20/06 or 22/06</t>
  </si>
  <si>
    <t>O2 Retail, Bangor</t>
  </si>
  <si>
    <t>102A Upper Main Street, BANGOR, Northern Ireland, BT20 4AG</t>
  </si>
  <si>
    <t>Download profile for unit then send to customer.</t>
  </si>
  <si>
    <t>O2 Retail, Camberley</t>
  </si>
  <si>
    <t>1 The Square, The Mall Main Square, CAMBERLEY, Surrey, GU15 3SL</t>
  </si>
  <si>
    <t>O2 Store</t>
  </si>
  <si>
    <t>Kilmarnock</t>
  </si>
  <si>
    <t>Greenock</t>
  </si>
  <si>
    <t>2SFG St Austell</t>
  </si>
  <si>
    <t>Talgerrek House, Victoria Business Park, St Austell, PL26 8LX</t>
  </si>
  <si>
    <t>National Eisteddfod</t>
  </si>
  <si>
    <t>National Eisteddfod of Wales, Mathrafal Farm, Melfod, Powys, SY22 6HT</t>
  </si>
  <si>
    <t>2FSG Bodmin (Delivered to different address)</t>
  </si>
  <si>
    <t>FAO Mick Foster (2SFG / 76926 Bodmin), Unit 29, Moorlands Industrial Estate, Law Street, Cleckheaton, West Yorks, B919 3QR</t>
  </si>
  <si>
    <t>FTA Nicola Jones, O2 Store, 254 High Street, Bangor, LL57 1PA</t>
  </si>
  <si>
    <t>Ivan Malanczyn</t>
  </si>
  <si>
    <t>5 Geoffrey Street, Ramsbottom, Bury, Lancashire, BL0 9PQ</t>
  </si>
  <si>
    <t>O2 Store - Ellesmere Port</t>
  </si>
  <si>
    <t>O2 Store - East Grinstead</t>
  </si>
  <si>
    <t>giffgaff HQ</t>
  </si>
  <si>
    <t>Send to: Nick Judd, 1st Floor East, 354 Buckingham Avenue, Slough, SL1 4PF</t>
  </si>
  <si>
    <t>Collected by Nick Judd</t>
  </si>
  <si>
    <t>ISG Technology</t>
  </si>
  <si>
    <t>FAO Ben Hogg: ISG Technology, Unit 9 Birch, Kembrey Park, Swindon, Wiltshire, SN2 8UU</t>
  </si>
  <si>
    <t>10 of existing stock, 30 new delivery received 19/10/2015</t>
  </si>
  <si>
    <t>Dixons Carphone</t>
  </si>
  <si>
    <t>O2 Store, Stafford</t>
  </si>
  <si>
    <t>UNIT 22, GUILDHALL SHOPPING CENTRE, STAFFORD, ST16 2BB</t>
  </si>
  <si>
    <t>Herbert Retail</t>
  </si>
  <si>
    <t>18 Rookwood Way, Haverhill, Suffolk, CB9 8PD</t>
  </si>
  <si>
    <t>Allied Lifts</t>
  </si>
  <si>
    <t>Office 3, The Barn, Pasture Lane Business Centre, Pasture Lane, Rainford, St Helens, WA11 8PU</t>
  </si>
  <si>
    <t>Magna Park, Campus 1, Fen Street, Fen Farm, Milton Keynes, Buckinghamshire, MK17 8EW</t>
  </si>
  <si>
    <t>O2 store Bishops Stortford</t>
  </si>
  <si>
    <t>260 Bath Road, Slough, Berkshire, SL1 4DX</t>
  </si>
  <si>
    <t>Buckingham Avenue</t>
  </si>
  <si>
    <t>Unit 2056, Westfield Shopping Centre, London, W12 7GE</t>
  </si>
  <si>
    <t>Unit 30, 3 Fair Row, Pentagon Shopping Centre, Chatham, Kent, ME4 4HP</t>
  </si>
  <si>
    <t>Tesco Project</t>
  </si>
  <si>
    <t>Toby Eyvindsson, 9 Bennetts Lane, Rowsham, Aylesbury, Buckinghamshire, HP22 4QU</t>
  </si>
  <si>
    <t>They required it to arrive on 11th February</t>
  </si>
  <si>
    <t>Penna</t>
  </si>
  <si>
    <t>Colin Eddison, Good In, Herbert Retial Ltd, 18 Rookwood Way, Haverhill, Suffolk, CB9 8PD</t>
  </si>
  <si>
    <t xml:space="preserve">Jorge Ribeiro </t>
  </si>
  <si>
    <t>23 Montague Park, Slough, Berkshire, SL4 4BD</t>
  </si>
  <si>
    <t>Wimbledon</t>
  </si>
  <si>
    <t>Dali</t>
  </si>
  <si>
    <t>CAM - 4 Wintersells Road, West Byfleet, Surrey, KT14 7LF</t>
  </si>
  <si>
    <t>Yearsley Group</t>
  </si>
  <si>
    <t>Belle Eau Park, Bilsthorpe, Newark, Nottingham, NG22 9TX</t>
  </si>
  <si>
    <t>FAO Alan Berry, Kettle Produce Ltd, Balmalcolm Farm, Balmalcolm Farm, Cupar, KY15 7TJ</t>
  </si>
  <si>
    <t>Sky C/C Herbert Group</t>
  </si>
  <si>
    <t>76 High Street, Christchurch, Dorset, BH23 1BN</t>
  </si>
  <si>
    <t>O2 Store, Chichester</t>
  </si>
  <si>
    <t>Polly Holland</t>
  </si>
  <si>
    <t>The Old School House,25 Main Street, Lyddington, Rutland, LE15 9LR</t>
  </si>
  <si>
    <t>SMIP CGI UAT Lab Reading</t>
  </si>
  <si>
    <t>O2, Bath Road, Slough, Berkshire, SL1 4DX</t>
  </si>
  <si>
    <t>Shepards Grove Industrial Estate, Bury St Edmunds, Suffolk, IP31 2BG</t>
  </si>
  <si>
    <t>Gary Stuart</t>
  </si>
  <si>
    <t>1 Bentley Mews, Shefford, Bedfordshire, SG17 5AY</t>
  </si>
  <si>
    <t>O2 requested this be posted to the customer on 18/11/2016</t>
  </si>
  <si>
    <t>Westexe Forklifts</t>
  </si>
  <si>
    <t>52 Greendale Business Park, Woodbury, Exeter, Devon, EX5 1EW</t>
  </si>
  <si>
    <t>2 Bailey Street, Oswestry</t>
  </si>
  <si>
    <t>Maxim 7, Maxim Office Park, Parklands Ave, Eurocentral, Lanarkshire, ML1 4WQ</t>
  </si>
  <si>
    <t>Cost to post £53.20</t>
  </si>
  <si>
    <t>NI Bupa Horsforth</t>
  </si>
  <si>
    <t>Bridge House, Horsforth, Leeds, West Yorkshire, LS18 4UP</t>
  </si>
  <si>
    <t>Unit 6, Princess Square, Bracknell, Berkshire, RG12 1LS</t>
  </si>
  <si>
    <t>HKX Village</t>
  </si>
  <si>
    <t>29 Victoria Road West, Thornton Cleveleys, Lancashire, FY5 1BS</t>
  </si>
  <si>
    <t>Thornton-Cleveleys O2 Shop, 29 Victoria Road West, Thornton – Cleveleys, Lancashire, FY5 1BS.</t>
  </si>
  <si>
    <t>Antolin Interiors Ltd</t>
  </si>
  <si>
    <t>Tor, Saint Cloud Way, Maidenhead, Berkshire, SL6 8BN</t>
  </si>
  <si>
    <t>Balfour Beatty, Canary Wharf Temp</t>
  </si>
  <si>
    <t>Balfour Beatty, 5 Churchill Place, Canary Wharf, London, E14 5HU</t>
  </si>
  <si>
    <t xml:space="preserve">Balfour Beatty, Cheadle </t>
  </si>
  <si>
    <t>Balfour Beatty, 5000 Lakeside, Cheadle Royal Business Park, Cheadle, Manchester, SK8 3AX.</t>
  </si>
  <si>
    <t>Capita, DCC Nottingham</t>
  </si>
  <si>
    <t>Capita DCC, Ground Floor, Discovery House, Mereway, Nottingham, Nottinghamshire, NG11 6JW.</t>
  </si>
  <si>
    <t>O2 Store, High Wycombe</t>
  </si>
  <si>
    <t>O2 Store, Brent Cross</t>
  </si>
  <si>
    <t xml:space="preserve">O2 Retail, BRENT CROSS, C9, C9, Prince Charles Drive, Brent Cross Shopping Centre, Brent Cross, NW4 3FJ </t>
  </si>
  <si>
    <t>Waitrose Jubilee House, Bracknell</t>
  </si>
  <si>
    <t>Siemens-VA TX and Dist Ltd</t>
  </si>
  <si>
    <t>Siemens-VA Tech TX and Dist. Ltd.  North Farm Road, Hebburn, Tyne &amp; Wear, NE31 1NZ</t>
  </si>
  <si>
    <t>Gartner Temp Solution</t>
  </si>
  <si>
    <t>Lovett House, Causeway Corporation Centre, Lovett Rod, Statines, TW18 3AZ</t>
  </si>
  <si>
    <t>Mark Coxon (O2 employee)</t>
  </si>
  <si>
    <t>Briar Hey, Heads Nook, Brampton, Cumbria, CA8 9AE</t>
  </si>
  <si>
    <t>Siemens Protection Devices Ltd</t>
  </si>
  <si>
    <t>North Farm Road, Hebburn, Tyne and Wear, NE31 1LX</t>
  </si>
  <si>
    <t>Balfour Beatty, Southampton</t>
  </si>
  <si>
    <t>Balfour Beatty, Leeds</t>
  </si>
  <si>
    <t>2200 Century Way, Thorpe Park, Leeds, West Yorkshire, LS15 8ZB</t>
  </si>
  <si>
    <t>Melgarve Substaion, Balfour Beatty Cabling, Track 19, Off A86, Stathmashie, Laggan, PH20 1AJ</t>
  </si>
  <si>
    <t>Rookwood Way, Haverhill, Suffolk, CB9 8PD</t>
  </si>
  <si>
    <t>Cardiff Road, Mwyndy Pontyclun, Mid Glamorgan, CF72 8PN</t>
  </si>
  <si>
    <t>70 Milbank Street, Glasgow, North Lanarkshire, G31 3AL</t>
  </si>
  <si>
    <t xml:space="preserve">Encon Insulations </t>
  </si>
  <si>
    <t xml:space="preserve">COOP </t>
  </si>
  <si>
    <t>Customer Service Centre, Strathclyde Business Park, Phoenix Crescent, Bellshill, North Lanarkshire, ML4 3AN</t>
  </si>
  <si>
    <t>DRS Carlisle</t>
  </si>
  <si>
    <t>Kingmoor Depot, Etterby Road, Carlisle, Cumbria, CA3 9NZ</t>
  </si>
  <si>
    <t>Argos</t>
  </si>
  <si>
    <t>DHL Supply Chain, Argos Direct C&gt;S&gt;C, Festival Drive, Ebbw Vale, NP23 8XF</t>
  </si>
  <si>
    <t>03//1/2017</t>
  </si>
  <si>
    <t>Olympic House, 5 Olympic Court, Montford Street, Salford, Greater Manchester, M50 2PL</t>
  </si>
  <si>
    <t>Tower Centre, Ballymena, Antrim, Northern Ireland, BT43 6AH</t>
  </si>
  <si>
    <t>Unit SU20, royal Victoria Place, Tunbridge Wells, Kent, TN1 2SR</t>
  </si>
  <si>
    <t>Gemalto</t>
  </si>
  <si>
    <t>Concorde Way, Segensworth North, Fareham, Hampshire, PO15 5RX</t>
  </si>
  <si>
    <t>Units to be loaned on a temp basis and will eventually returned back to stock</t>
  </si>
  <si>
    <t>Bank HQ, PO Box 101, 1 Baloon Street, Manchester, M60 0AL</t>
  </si>
  <si>
    <t>Drax Power</t>
  </si>
  <si>
    <t xml:space="preserve">DHL, Norwich Service Centre </t>
  </si>
  <si>
    <t>WS Atkins</t>
  </si>
  <si>
    <t>Pleiades House, Westerfield Road, Tottenham, London, N15 5LD</t>
  </si>
  <si>
    <t>Sykes</t>
  </si>
  <si>
    <t>Lycamobile VIP</t>
  </si>
  <si>
    <t>48/52 Studbroke Drive, Chigwell, Essex, IG7 5QZ</t>
  </si>
  <si>
    <t>Collected</t>
  </si>
  <si>
    <t>FAO Angela Corfield, Mobile Admin/Enterprise Computing, Coop Service Ctr, 14th Floor, Miller Street, Manchester, M60 0AL</t>
  </si>
  <si>
    <t>Siemens Industrial Turbomachinery, Joseph Ruston Building, Waterside South, Lincoln, Lincolnshire, LN5 7FD</t>
  </si>
  <si>
    <t>Adecco</t>
  </si>
  <si>
    <t>15th Floor, Park Regis Birmingham, 160 Broad Street, Five Ways, Birmingham, West Midlands, B15 1DT</t>
  </si>
  <si>
    <t>Bauer Media EMAP</t>
  </si>
  <si>
    <t>Project Omega, Mock Store</t>
  </si>
  <si>
    <t>Unit 5, High Mill Business Park, Mill Street, Morley, Leeds, LS27 0WJ</t>
  </si>
  <si>
    <t>O2 Retail Canterbury Boostbox</t>
  </si>
  <si>
    <t>4 Longmarket, Canterbury, CT1 2Js</t>
  </si>
  <si>
    <t>Northumbria House, Abbey Road, Pity Me, Durham, DH1 5FJ</t>
  </si>
  <si>
    <t>South Fenn Road, Bourne, Lincs, PE10 0DN</t>
  </si>
  <si>
    <t>Tunnel Bank Road, Bourne, Lincs, PE10 0DJ</t>
  </si>
  <si>
    <t>Portsmouth Hospital</t>
  </si>
  <si>
    <t>Rodney Road Centre, Rodney Road, Portsmouth, Hampshire, PO4 8SY</t>
  </si>
  <si>
    <t>O2 Retail Store Bracknell</t>
  </si>
  <si>
    <t>Delivery to: - Paul Westwell, 11 Cheshire Park, Warfield, Bracknell, Berkshire, RG42 3XA</t>
  </si>
  <si>
    <t>Unit delivered by Calum Rees</t>
  </si>
  <si>
    <t>Instant Managed Offices Group</t>
  </si>
  <si>
    <t>1st Floor, Blue Fin Building, 110 Southwark Street, London, SE1 0TA</t>
  </si>
  <si>
    <t>55/56 Highcross Shopping Centre, Leicester, LE1 4FQ</t>
  </si>
  <si>
    <t>Tata</t>
  </si>
  <si>
    <t>Nene Hall and Middle Ground, Lynchwood Business Park, Peterborough, Cambridgeshire, PE2 6FY</t>
  </si>
  <si>
    <t>0 4/12/2019</t>
  </si>
  <si>
    <t>Harrods Crown Court</t>
  </si>
  <si>
    <t>Dominic Crompton, Reading</t>
  </si>
  <si>
    <t>3, Wellington Gardens, Bradfield Southend, Reading, Berks, RG7 6EJ</t>
  </si>
  <si>
    <t>One Boostbox issued</t>
  </si>
  <si>
    <t>VIP - RG42 3UE</t>
  </si>
  <si>
    <t>James Gill, 9 Juliet Gardens, Warfield, Bracknell, RG423UE</t>
  </si>
  <si>
    <t>Wandsworth 0762</t>
  </si>
  <si>
    <t>Mark Ivermee , 165 Loddon Bridge Road, Woodley, Reading, Berkshire, RG5 4BP</t>
  </si>
  <si>
    <t>Vilicom NHIB FSI</t>
  </si>
  <si>
    <t xml:space="preserve">Rui Inacio, 7 Tessa Road, Reading RG1 8HH, United Kingdom </t>
  </si>
  <si>
    <t>o2 Retail, St James Quarter, Edinburgh</t>
  </si>
  <si>
    <t>Gary Barnes, Unit 5 High Mill Business Park, Mill Street, Morley, Leeds, LS27 0WJ</t>
  </si>
  <si>
    <t>Temporary Boostbox Requirement</t>
  </si>
  <si>
    <t>Request to provide 2No. Boostbox serial numbers, provided on the 28/1</t>
  </si>
  <si>
    <t>O2 Store BOLTON - MIDDLEBROOK</t>
  </si>
  <si>
    <t>Mark Ivermee, 165 Loddon Bridge Road, Woodley, Reading, Berkshire, RG5 4BP</t>
  </si>
  <si>
    <t>O2 Retail, Market Harborough</t>
  </si>
  <si>
    <t xml:space="preserve">Michael Cunningham, 7 St Mary's Place,  Market Harborough, Leicestershire, LE16 7DR </t>
  </si>
  <si>
    <t>IP rated boxes</t>
  </si>
  <si>
    <t>9No. NEMA encloures shipped</t>
  </si>
  <si>
    <t>Ontix</t>
  </si>
  <si>
    <t>Tom McAuley, TCM IP Services,  Alpha House, 100 Borough High St, London SE1 1LB</t>
  </si>
  <si>
    <t>Soho</t>
  </si>
  <si>
    <t>O2 Retail Store, Torquay</t>
  </si>
  <si>
    <t>18-20 Union Street, Torquay, Devon, TQ2 5PL</t>
  </si>
  <si>
    <t>Delivery returned by contractors. Building is a construction site</t>
  </si>
  <si>
    <t>O2 Retail, Slough</t>
  </si>
  <si>
    <t>O2 Retail Store, 146 High Street, Slough, SL1 1JP</t>
  </si>
  <si>
    <t>O2 Retail, Haywards Heath</t>
  </si>
  <si>
    <t xml:space="preserve">Unit 22, Haywards Heath, West Sussex, RH16 3TH </t>
  </si>
  <si>
    <t>o2 Retail Skegness Store 518</t>
  </si>
  <si>
    <t>o2 Retail Skegness Store 518, Unit 20  Hildreds Shopping Centre, Briarway,, Skegness, PE25 3NU</t>
  </si>
  <si>
    <t>o2 Retail Bishops Stortford  Store 520</t>
  </si>
  <si>
    <t>o2 Retail Bishops Stortford Store 520, 9 Potter Street, Bishops Stortford, CM23 3UH</t>
  </si>
  <si>
    <t>NETCS</t>
  </si>
  <si>
    <t>VMO2 2023 - Boostbox Stock Management (Monthly x 12)</t>
  </si>
  <si>
    <t>STOCK ISSUED</t>
  </si>
  <si>
    <t>35547 / 34068</t>
  </si>
  <si>
    <t>3G/4G upgrade
Waiting for confirmation of survey date - chased this morning, currently assuming will be ok to proceed on this date - 21/01/16
12/02 - Design is being worked on - estimated completion date: 21/03.
14/03 - Revisions requested - in progress.</t>
  </si>
  <si>
    <t>UPGRADES</t>
  </si>
  <si>
    <t>Imperial College ThinkSpace, Block D, Wood Lane, London, W12 7SB</t>
  </si>
  <si>
    <t>Cisco Small Cell Survey requested by Martin. Requested for w/e 12/01</t>
  </si>
  <si>
    <t>Shropshire House</t>
  </si>
  <si>
    <t>2-10 Capper Street, London, WC1E 6JA</t>
  </si>
  <si>
    <t>Cisco Small Cell Survey requested by Martin. Requested to take place prior to  w/e 12/01</t>
  </si>
  <si>
    <t>Hakkasan</t>
  </si>
  <si>
    <t>17 Bruton Street, W1J 6QB</t>
  </si>
  <si>
    <t>NET Led Site - reviewed and approved on call 20/01/17</t>
  </si>
  <si>
    <t>O2 Store, Balham (Cisco Small Cell Light-up Testing)</t>
  </si>
  <si>
    <t>28/09/2017 - Aborted
12/10/2017</t>
  </si>
  <si>
    <t>Site visit aborted after being on site due to BT issue. Once resolved, visit re-arranged.</t>
  </si>
  <si>
    <t>M&amp;B Castle - Starting Gate</t>
  </si>
  <si>
    <t>Station Road, Wood Green, London, London, N22 7SS</t>
  </si>
  <si>
    <t>Cisco Small Cell Post Install Testing</t>
  </si>
  <si>
    <t>M&amp;B Castle - Old White Lion</t>
  </si>
  <si>
    <t>121 Great North Road, London, London, N2 0NW</t>
  </si>
  <si>
    <t>M&amp;B Castle - Maid Of Muswell</t>
  </si>
  <si>
    <t>121 Alexandra Park Road, Muswell Hill, London, London, N10 2DP</t>
  </si>
  <si>
    <t>M&amp;B Castle - Garden Gate</t>
  </si>
  <si>
    <t>14 South End Road, London, London, NW3 2QE</t>
  </si>
  <si>
    <t>M&amp;B Nicholson's - Elephant &amp; Castle</t>
  </si>
  <si>
    <t>40 Holland Street, London, London, W8 4LT</t>
  </si>
  <si>
    <t>M&amp;B Castle - Sun In Splendour</t>
  </si>
  <si>
    <t>7 Portobello Road, London, London, W11 3DA</t>
  </si>
  <si>
    <t>M&amp;B - Walmer Castle (Ledbury Road)</t>
  </si>
  <si>
    <t>M&amp;B Castle - Bridge House</t>
  </si>
  <si>
    <t>13 Westbourne Terrace Road, London, London, W2 6NG</t>
  </si>
  <si>
    <t>M&amp;B - Battersea Rise</t>
  </si>
  <si>
    <t>110 Battersea Rise, Battersea, London, SW11 1EJ</t>
  </si>
  <si>
    <t>M&amp;B All Bar One Battersea</t>
  </si>
  <si>
    <t>32-38 Northcote Road, London, London, SW11 1NZ</t>
  </si>
  <si>
    <t>M&amp;B O'Neill's - O'Neill's Wimbledon</t>
  </si>
  <si>
    <t>66 The Broadway, Wimbledon, London, London, SW19 1RQ</t>
  </si>
  <si>
    <t>M&amp;B Castle - Jolly Gardeners</t>
  </si>
  <si>
    <t>61-63 Lacy Road, London, London, SW15 1NT</t>
  </si>
  <si>
    <t>M&amp;B Oak Tree pubs - Golden Lion Fulham</t>
  </si>
  <si>
    <t>57 Fulham High Street, London, London, SW6 3JJ</t>
  </si>
  <si>
    <t>M&amp;B Castle - Sun Inn</t>
  </si>
  <si>
    <t>7 Church Road, London, London, SW13 9HE</t>
  </si>
  <si>
    <t>M&amp;B Castle - The Sindercombe Social</t>
  </si>
  <si>
    <t>01/12/2017 &amp; 05/12/17</t>
  </si>
  <si>
    <t>Cisco Small Cell Post Install Testing
Second visit to test due to fault with cabling now resolved.</t>
  </si>
  <si>
    <t>M&amp;B - Railway - 18 Clapham High Street</t>
  </si>
  <si>
    <t>18 Clapham High Street, Clapham, LONDON, London, SW4 7UR</t>
  </si>
  <si>
    <t>M&amp;B Castle - Falcon</t>
  </si>
  <si>
    <t>33, Bedford Road, Clapham, London, London, SW4 7SQ</t>
  </si>
  <si>
    <t>M&amp;B - Sun - 47 Old Town</t>
  </si>
  <si>
    <t>47 Old Town, Clapham, LONDON, London, SW4 0JL</t>
  </si>
  <si>
    <t>M&amp;B Castle - Stane Street Syndicate</t>
  </si>
  <si>
    <t>196 Clapham High Street, Clapham , London, SW4 7UD</t>
  </si>
  <si>
    <t>M&amp;B O'Neill's - O'Neill's Blackheath</t>
  </si>
  <si>
    <t>Removed from Programme</t>
  </si>
  <si>
    <t>Cisco Small Cell Post Install Testing
Removed from programme as install partly dismantled during venue refurbishment (Justin Twitchett - 04/12)</t>
  </si>
  <si>
    <t>M&amp;B Castle - Railway Blackheath</t>
  </si>
  <si>
    <t>16 Blackheath Village, London, London, SE3 9LE</t>
  </si>
  <si>
    <t>M&amp;B Castle - Gipsy Moth</t>
  </si>
  <si>
    <t>60 Greenwich Church Street, London, London, SE10 9BL</t>
  </si>
  <si>
    <t>M&amp;B - Vanbrugh Park</t>
  </si>
  <si>
    <t>M&amp;B All Bar One Butlers Wharf</t>
  </si>
  <si>
    <t>34 Shad Thames, London, London, SE1 2YG</t>
  </si>
  <si>
    <t>M&amp;B Castle - White Hart Waterloo</t>
  </si>
  <si>
    <t>29 Cornwall Road, London, London, SE1 8TJ</t>
  </si>
  <si>
    <t>Decom of unit</t>
  </si>
  <si>
    <t>15 North Street, Chichester, Sussex, PO19 1LB</t>
  </si>
  <si>
    <t xml:space="preserve">Swap faulty unit </t>
  </si>
  <si>
    <t>Forth Ports, Terminal 2, Tilbury</t>
  </si>
  <si>
    <t>London Container Terminal, Northfleet Hope House,Tilbury,Essex.  RM18 7HX</t>
  </si>
  <si>
    <t>Site survey for potential repeater and /or Boostbox.  Two quotes provided, £860 for the visit and feasibility report, £860 for completing a repeater design.  Boostbox requirement was a last minute add on and hasn't been quoted</t>
  </si>
  <si>
    <t>OTHER WORK</t>
  </si>
  <si>
    <t>Item</t>
  </si>
  <si>
    <t>Description</t>
  </si>
  <si>
    <t>SLA (Working Days)</t>
  </si>
  <si>
    <t>Instruction Type</t>
  </si>
  <si>
    <t>Value</t>
  </si>
  <si>
    <t>Corporate / O2 Retail Design (STANDARD &amp; LARGE INDOOR)</t>
  </si>
  <si>
    <t>On receipt of email instruction* from Telefonica UK, Supplier to arrange and complete design survey. Supplier must be able to support fast track requests where the SLA value will be halved. These will represent no more than 10% of all requests</t>
  </si>
  <si>
    <t>Corporate / O2 Retail Design (STANDARD)</t>
  </si>
  <si>
    <t>Issue all required documentation to Telefonica UK following completion of design survey</t>
  </si>
  <si>
    <t>Corporate Design (LARGE)</t>
  </si>
  <si>
    <t>On receipt of email instruction* from Telefonica UK, Supplier to arrange and complete design survey and issue all required documentation to Telefonica UK</t>
  </si>
  <si>
    <t>Corporate  Design (LARGE INDOOR &amp; OUTDOOR)</t>
  </si>
  <si>
    <t>On receipt of the DRF (Drawing Review Form) via email from Telefonica UK, Supplier to amend documentation as required</t>
  </si>
  <si>
    <t>Corporate Design – Documentation Revision</t>
  </si>
  <si>
    <t>Special Projects Rough Order of Magnitude (ROM)</t>
  </si>
  <si>
    <t>On receipt of email instruction from Telefonica UK, Supplier to compile pre-populated template with budgetary figures for each applicable category</t>
  </si>
  <si>
    <t>Special Projects Feasibility (SMALL)</t>
  </si>
  <si>
    <t>On receipt of email instruction* from Telefonica UK, Supplier to arrange and complete feasibility survey and issue all required documentation to Telefonica UK</t>
  </si>
  <si>
    <t>Special Projects Feasibility (LARGE)</t>
  </si>
  <si>
    <t>Special Projects Feasibility (SMALL or LARGE) – Documentation Revision</t>
  </si>
  <si>
    <t>Special Projects Detailed Design (SMALL)</t>
  </si>
  <si>
    <t>Special Projects Detailed (LARGE)</t>
  </si>
  <si>
    <t>Special Projects Detailed Design (SMALL or LARGE) – Documentation Revision</t>
  </si>
  <si>
    <t>Special Projects Build Pack</t>
  </si>
  <si>
    <t>From when the Detailed Design is approved and the build pack production is requested</t>
  </si>
  <si>
    <t>Microcell IBD</t>
  </si>
  <si>
    <t>From completion of the MSV Survey, complete design survey and issue all required documentation to Telefonica UK</t>
  </si>
  <si>
    <t>Microcell Detailed Design and Build Pack</t>
  </si>
  <si>
    <t xml:space="preserve">From approval of the IBD, complete detailed design survey and issue all required documentation to Telefonica UK </t>
  </si>
  <si>
    <t>Microcell  Detailed Design &amp; Build Pack</t>
  </si>
  <si>
    <t>From Submission of the Detailed design, push Telefonica UK for review &amp; return of the DRF</t>
  </si>
  <si>
    <t>On receipt of email instruction* from Telefonica UK, Supplier to produce a set of drawings suitable for issue to the local planning authority to obtain planning permission for the proposed design. This instruction will follow Supplier issue of the design documentation</t>
  </si>
  <si>
    <t>Corporate / Special Projects – Planning Drawings</t>
  </si>
  <si>
    <t>Quotes for non-standard Requests</t>
  </si>
  <si>
    <t>Supplier to provide quotes for design survey requests which are non-standard, e.g. do not fit into one of the Property Size categories as defined in section 2.1.2</t>
  </si>
  <si>
    <t>Issue Corporate/O2 Retail Contract Sum (CS) (STANDARD design)</t>
  </si>
  <si>
    <t>From receipt of design approval, Supplier to issue CS</t>
  </si>
  <si>
    <t xml:space="preserve">Issue Corporate (LARGE design) / Microcell Contract Sum (CS) </t>
  </si>
  <si>
    <t>Microcell - IBD (STANDARD)</t>
  </si>
  <si>
    <r>
      <t>Issue Special Projects Contract Sum (CS) excludes 3</t>
    </r>
    <r>
      <rPr>
        <vertAlign val="superscript"/>
        <sz val="10"/>
        <color theme="1"/>
        <rFont val="Arial"/>
        <family val="2"/>
      </rPr>
      <t>rd</t>
    </r>
    <r>
      <rPr>
        <sz val="10"/>
        <color theme="1"/>
        <rFont val="Arial"/>
        <family val="2"/>
      </rPr>
      <t xml:space="preserve"> Party Neutral Host MER Design CS</t>
    </r>
  </si>
  <si>
    <t>Microcell - IBD Minor Design Amendment</t>
  </si>
  <si>
    <r>
      <t>Issue CS for 3</t>
    </r>
    <r>
      <rPr>
        <vertAlign val="superscript"/>
        <sz val="10"/>
        <color theme="1"/>
        <rFont val="Arial"/>
        <family val="2"/>
      </rPr>
      <t>rd</t>
    </r>
    <r>
      <rPr>
        <sz val="10"/>
        <color theme="1"/>
        <rFont val="Arial"/>
        <family val="2"/>
      </rPr>
      <t xml:space="preserve"> Party Neutral Host MER Design</t>
    </r>
  </si>
  <si>
    <t>Microcell - IBD Major Design Amendment</t>
  </si>
  <si>
    <t>Microcell - Detailed Design (STANDARD)</t>
  </si>
  <si>
    <t>Respond to QS</t>
  </si>
  <si>
    <t>Supplier to respond to any queries received by email from Telefonica UK’s appointed Quantity Surveyor</t>
  </si>
  <si>
    <t>Microcell - Detailed Design Minor Design Amendment</t>
  </si>
  <si>
    <t>Receipting Requests</t>
  </si>
  <si>
    <t>Supplier submit requests for purchase order receipting no later than the end of the next calendar month following completion of work</t>
  </si>
  <si>
    <t>By end of next Calendar Month</t>
  </si>
  <si>
    <t>Microcell - Detailed Design Major Design Amendment</t>
  </si>
  <si>
    <t xml:space="preserve">On receipt of email instruction from Telefonica UK UK, Supplier to arrange and complete design survey. </t>
  </si>
  <si>
    <t>Microcell - Standard Day Labour Rate for non-standard Design Work</t>
  </si>
  <si>
    <t>Landlord Design Pack</t>
  </si>
  <si>
    <t>On receipt of email instruction* from Telefonica UK, following design approval supplier to populate Landlord Design Pack. Supplier must be able to support fast track requests where the SLA value will be halved. These will represent no more than 10% of all requests</t>
  </si>
  <si>
    <t>Asbestos Survey</t>
  </si>
  <si>
    <t>On receipt of email instruction* from Telefonica UK, Supplier to arrange and complete Asbestos survey and issue all required documentation to Telefonica UK</t>
  </si>
  <si>
    <t>Site Finders Survey &amp; Report</t>
  </si>
  <si>
    <t>On receipt of email instruction* from Telefonica UK including survey area and deployment requirements, Supplier to issue the Site Finders Report</t>
  </si>
  <si>
    <t>Agreement Review (Lease / Licence Analysis)</t>
  </si>
  <si>
    <t>On receipt of email instruction* from Telefonica UK including relevant documentation to be reviewed, Supplier to issue the analysis</t>
  </si>
  <si>
    <t>Development Assessment</t>
  </si>
  <si>
    <t>On receipt of email instruction* from Telefonica UK including development detail, Supplier to issue the Development Assessment</t>
  </si>
  <si>
    <t>Pre-application Consultation</t>
  </si>
  <si>
    <t>On receipt of email instruction* from Telefonica UK including details of proposal, Supplier to prepare the pre-app and submit to the LPA</t>
  </si>
  <si>
    <t>Microcell - Asbestos Survey</t>
  </si>
  <si>
    <t>Prior Approval Application Submission &amp; Management</t>
  </si>
  <si>
    <t>On receipt of email instruction* from Telefonica UK including details of proposal and planning drawings, Supplier to prepare and submit the application to the LPA</t>
  </si>
  <si>
    <t>Full Planning Application Submission &amp; Management</t>
  </si>
  <si>
    <t>Microcell - CAT scan survey</t>
  </si>
  <si>
    <t>Listed Building Consent (LBC) Application Submission &amp; Management</t>
  </si>
  <si>
    <t>Microcell  - GPR survey</t>
  </si>
  <si>
    <t>Reg5 Notice Submission</t>
  </si>
  <si>
    <t>Microcell - CAT and GPR survey</t>
  </si>
  <si>
    <t>Supplier to provide single point of contact for all email correspondence. This should be a shared mailbox rather than a nominated individual. Mailbox to be monitored 9am-5pm, Mon-Fri, excluding bank holidays.</t>
  </si>
  <si>
    <t>All surveys to be completed by the Supplier within 10 working days of receiving the email instruction. Only exceptions are where a customer advises they cannot support or where it has been agreed up front that the survey will take longer, e.g. for an exceptionally  large survey.</t>
  </si>
  <si>
    <t>All survey dates to be advised to Telefonica UK by the Supplier as soon as agreed with the customer.</t>
  </si>
  <si>
    <t>All survey reports to be issued by the Supplier within 5 working days of completion of survey.</t>
  </si>
  <si>
    <t>Urgent survey requests will be required from time to time. These will be clearly labelled by Telefonica UK and will require a survey to be arranged by the Supplier within 5 working days and the report to be issued 2 working days after the survey. The supplier will be expected to deal with these at no extra charge on the basis that they will form no more than 10% of all survey work.</t>
  </si>
  <si>
    <t>Supplier will provide a weekly report and/or attend a weekly call to provide detail on all outstanding work with clear forecast dates for completion. The choice of a report and/or a weekly call will be at the discretion of Telefonica UK.</t>
  </si>
  <si>
    <t>Supplier will submit requests for purchase orders. Telefonica UK will issue all work instructions via email. Suppliers are to treat the email instruction as approval to proceed and should then submit a weekly request to a Telefonica UK defined mailbox for all required purchase orders to cover the work. The SLA for completion of a survey begins when Telefonica UK issue the email instruction NOT when the supplier receives the purchase order.</t>
  </si>
  <si>
    <t>Supplier to submit requests for purchase order receipting no later than the end of the next calendar month following completion of work. Suppliers should submit a weekly request to a Telefonica UK defined mailbox for all purchase orders where they believe the work has completed. Telefonica UK will confirm if we agree the work is complete and, if so, confirm that the work can be invoiced along with receipt numbers.</t>
  </si>
  <si>
    <t>Supplier to provide quotes for non-standard work within 3 working days, e.g. multiple properties in a similar location, or a very large property, e.g. a hospital. They are also required for some Boostbox installations. The quote should clearly break down the costs over and above a standard request. It should also confirm delivery timescales from point of instruction.</t>
  </si>
  <si>
    <t>Corporate / O2 Retail / Special Projects Build PoW</t>
  </si>
  <si>
    <t>On receipt of email instruction* from Telefonica UK to commence the build works, Supplier to input program of Works (as defined in section 2.4.2) onto Telefonica UK’s Workflow tool (Omnix and/or Replacement system)</t>
  </si>
  <si>
    <t>PoW</t>
  </si>
  <si>
    <t>Microcell  Build PoW</t>
  </si>
  <si>
    <t>On receipt of email instruction* from Telefonica UK to commence the build works, Supplier to complete Pre Start Visit and input program of Works (as defined in section 2.4.2) onto Telefonica UK’s Workflow tool (Omnix and/or Replacement system)</t>
  </si>
  <si>
    <t>Microcell Complete Power and Accommodation</t>
  </si>
  <si>
    <t>On receipt of email instruction* from Telefonica UK to commence the build works, Supplier to complete Power and Accommodation for Telefonica UK’s transmission Supplier</t>
  </si>
  <si>
    <t>Evidence of Power and Accomodation</t>
  </si>
  <si>
    <t>Corporate / O2 Retail /  Complete Power and Accommodation</t>
  </si>
  <si>
    <t>Corporate / O2 Retail / Microcell / Special Projects Evidence of Power and Accommodation</t>
  </si>
  <si>
    <t>Photographic evidence to be provided on completion of Power and Accommodation</t>
  </si>
  <si>
    <t>Corporate / O2 Retail / Build Works</t>
  </si>
  <si>
    <t>On receipt of email instruction* from Telefonica UK to commence the build works, Supplier to complete all build works</t>
  </si>
  <si>
    <t>Completion Certificate</t>
  </si>
  <si>
    <t>Microcell  Build Works</t>
  </si>
  <si>
    <t>PIT</t>
  </si>
  <si>
    <t>Corporate / O2 Retail Microcell / Special Projects  Stage 1</t>
  </si>
  <si>
    <t>On completion of build works, Supplier to complete all stage 1 handover documentation and upload onto Telefonica UK’s system (Estates Portal)</t>
  </si>
  <si>
    <t>Rigging Results</t>
  </si>
  <si>
    <t>Corporate / O2 Retail / Microcell  Special Projects Practical Completion Certificate</t>
  </si>
  <si>
    <t>On completion of stage 1, Supplier to issue Practical Completion Certificate (as defined in section 2.4.8) and upload onto Telefonica UK’s systems (currently a mix of SharePoint &amp; Omnix and/or Replacement system)</t>
  </si>
  <si>
    <t>Stage 2 - Handover - Vendor?</t>
  </si>
  <si>
    <t>Special Projects and Private Networks Post Integration Survey and Report</t>
  </si>
  <si>
    <t>On completion of integration (or on instruction for Private Networks), Supplier to complete a Post Integration Survey and Report (as defined in section 2.4.10) and upload onto Telefonica UK’s systems (currently a mix of SharePoint &amp; Omnix and/or Replacement system)</t>
  </si>
  <si>
    <t>Special Projects / Private Networks (with Macro Antennas) / Microcell Rigging Results</t>
  </si>
  <si>
    <t>On completion of rigging works, Supplier to produce a rigging results report and upload onto Telefonica UK’s systems (currently a mix of SharePoint &amp; Omnix and/or Replacement system)</t>
  </si>
  <si>
    <t>Corporate / O2 Retail / Microcell / Special Projects  Stage 2 Complete</t>
  </si>
  <si>
    <t>On completion of integration and issue of the CF915 Supplier to complete all stage 2 handover documentation (as defined in section 2.4.11) and upload it onto Omnix and or Ro/Pro and advise Telefonica UK’s Facilities Management company</t>
  </si>
  <si>
    <t>Corporate / Microcell /  Issue Final Account</t>
  </si>
  <si>
    <t xml:space="preserve">On completion of the build works and issue of CF915, Supplier to issue Final Account to Telefonica UK (as defined in section 2.4.9). This includes obtaining prior approval from Telefonica UK’s Quantity Surveyor where required. </t>
  </si>
  <si>
    <t>Special Projects Issue Final Account</t>
  </si>
  <si>
    <t>On completion of Stage 1, Supplier to issue Final Account to Telefonica UK (as defined in section 2.4.10). This includes obtaining prior approval from Telefonica UK’s Quantity Surveyor where required.</t>
  </si>
  <si>
    <t>Supplier submit requests for purchase order receipting no later than the end of the next calendar month following completion of relevant milestone.</t>
  </si>
  <si>
    <t>2.1.2 Property Sizes</t>
  </si>
  <si>
    <t>The following details the different types of survey that Telefonica UK requires a set price for and gives guidelines on what we consider to be included in each category.</t>
  </si>
  <si>
    <t>Category</t>
  </si>
  <si>
    <t>Included Within Fixed Price</t>
  </si>
  <si>
    <t>Exceptions</t>
  </si>
  <si>
    <t>O2 Retail Design</t>
  </si>
  <si>
    <t xml:space="preserve">Any O2 store regardless of size. </t>
  </si>
  <si>
    <t>None</t>
  </si>
  <si>
    <t>STANDARD</t>
  </si>
  <si>
    <t>Corporate Design</t>
  </si>
  <si>
    <r>
      <t>i)</t>
    </r>
    <r>
      <rPr>
        <sz val="7"/>
        <color theme="1"/>
        <rFont val="Times New Roman"/>
        <family val="1"/>
      </rPr>
      <t xml:space="preserve">    </t>
    </r>
    <r>
      <rPr>
        <sz val="10"/>
        <color theme="1"/>
        <rFont val="Arial"/>
        <family val="2"/>
      </rPr>
      <t>Offices holding up to circa 1,000 people in the order of up to 100,000 sq ft of floor space.</t>
    </r>
  </si>
  <si>
    <t>Use LARGE Corporate category below</t>
  </si>
  <si>
    <t>STANDARD (INDOOR)</t>
  </si>
  <si>
    <r>
      <t>ii)</t>
    </r>
    <r>
      <rPr>
        <sz val="7"/>
        <color theme="1"/>
        <rFont val="Times New Roman"/>
        <family val="1"/>
      </rPr>
      <t xml:space="preserve">   </t>
    </r>
    <r>
      <rPr>
        <sz val="10"/>
        <color theme="1"/>
        <rFont val="Arial"/>
        <family val="2"/>
      </rPr>
      <t>Warehouse / manufacturing building with or without dedicated office space in the order of up to 200,000 sq ft of floor space</t>
    </r>
  </si>
  <si>
    <r>
      <t>iii)</t>
    </r>
    <r>
      <rPr>
        <sz val="7"/>
        <color theme="1"/>
        <rFont val="Times New Roman"/>
        <family val="1"/>
      </rPr>
      <t xml:space="preserve">  </t>
    </r>
    <r>
      <rPr>
        <sz val="10"/>
        <color theme="1"/>
        <rFont val="Arial"/>
        <family val="2"/>
      </rPr>
      <t>Collections of smaller buildings located within reasonable walking distance of each other with a combined size that fits with i) and ii) above</t>
    </r>
  </si>
  <si>
    <r>
      <t>i)</t>
    </r>
    <r>
      <rPr>
        <sz val="7"/>
        <color theme="1"/>
        <rFont val="Times New Roman"/>
        <family val="1"/>
      </rPr>
      <t xml:space="preserve">    </t>
    </r>
    <r>
      <rPr>
        <sz val="10"/>
        <color theme="1"/>
        <rFont val="Arial"/>
        <family val="2"/>
      </rPr>
      <t>Offices holding up to circa 5,000 people in the order of up to 250,000 sq ft of floor space.</t>
    </r>
  </si>
  <si>
    <t>To be charged based on a daily rate</t>
  </si>
  <si>
    <t>LARGE (INDOOR)</t>
  </si>
  <si>
    <r>
      <t>ii)</t>
    </r>
    <r>
      <rPr>
        <sz val="7"/>
        <color theme="1"/>
        <rFont val="Times New Roman"/>
        <family val="1"/>
      </rPr>
      <t xml:space="preserve">   </t>
    </r>
    <r>
      <rPr>
        <sz val="10"/>
        <color theme="1"/>
        <rFont val="Arial"/>
        <family val="2"/>
      </rPr>
      <t>Warehouse / manufacturing building with or without dedicated office space in the order of up to 500,000 sq ft of floor space</t>
    </r>
  </si>
  <si>
    <r>
      <t>i)</t>
    </r>
    <r>
      <rPr>
        <sz val="7"/>
        <color theme="1"/>
        <rFont val="Times New Roman"/>
        <family val="1"/>
      </rPr>
      <t xml:space="preserve">    </t>
    </r>
    <r>
      <rPr>
        <sz val="10"/>
        <color theme="1"/>
        <rFont val="Arial"/>
        <family val="2"/>
      </rPr>
      <t>Collections of buildings in a campus with a combined size of up to 250,000 sq ft for offices and (in addition) up to 1,500,000 sq ft of warehouse / manufacturing. All external areas of the campus included as well</t>
    </r>
  </si>
  <si>
    <t>LARGE (INDOOR &amp; OUTDOOR)</t>
  </si>
  <si>
    <r>
      <t>ii)</t>
    </r>
    <r>
      <rPr>
        <sz val="7"/>
        <color theme="1"/>
        <rFont val="Times New Roman"/>
        <family val="1"/>
      </rPr>
      <t xml:space="preserve">   </t>
    </r>
    <r>
      <rPr>
        <sz val="10"/>
        <color theme="1"/>
        <rFont val="Arial"/>
        <family val="2"/>
      </rPr>
      <t>Hospital campuses up to 1,500,000 sq ft. All external areas of the campus included as well</t>
    </r>
  </si>
  <si>
    <t>Special Projects Feasibility / Detailed Design</t>
  </si>
  <si>
    <r>
      <t>i)</t>
    </r>
    <r>
      <rPr>
        <sz val="7"/>
        <color theme="1"/>
        <rFont val="Times New Roman"/>
        <family val="1"/>
      </rPr>
      <t xml:space="preserve">    </t>
    </r>
    <r>
      <rPr>
        <sz val="10"/>
        <color theme="1"/>
        <rFont val="Arial"/>
        <family val="2"/>
      </rPr>
      <t>As “LARGE (INDOOR)” Corporate Design above PLUS</t>
    </r>
  </si>
  <si>
    <t>Use LARGE Special Projects category below</t>
  </si>
  <si>
    <t>SMALL</t>
  </si>
  <si>
    <r>
      <t>ii)</t>
    </r>
    <r>
      <rPr>
        <sz val="7"/>
        <color theme="1"/>
        <rFont val="Times New Roman"/>
        <family val="1"/>
      </rPr>
      <t xml:space="preserve">   </t>
    </r>
    <r>
      <rPr>
        <sz val="10"/>
        <color theme="1"/>
        <rFont val="Arial"/>
        <family val="2"/>
      </rPr>
      <t>Hospital buildings (not whole campuses)</t>
    </r>
  </si>
  <si>
    <r>
      <t>iii)</t>
    </r>
    <r>
      <rPr>
        <sz val="7"/>
        <color theme="1"/>
        <rFont val="Times New Roman"/>
        <family val="1"/>
      </rPr>
      <t xml:space="preserve">  </t>
    </r>
    <r>
      <rPr>
        <sz val="10"/>
        <color theme="1"/>
        <rFont val="Arial"/>
        <family val="2"/>
      </rPr>
      <t>Hotel buildings</t>
    </r>
  </si>
  <si>
    <r>
      <t>iv)</t>
    </r>
    <r>
      <rPr>
        <sz val="7"/>
        <color theme="1"/>
        <rFont val="Times New Roman"/>
        <family val="1"/>
      </rPr>
      <t xml:space="preserve">  </t>
    </r>
    <r>
      <rPr>
        <sz val="10"/>
        <color theme="1"/>
        <rFont val="Arial"/>
        <family val="2"/>
      </rPr>
      <t>Railway stations (excluding London Hub sites)</t>
    </r>
  </si>
  <si>
    <r>
      <t>i)</t>
    </r>
    <r>
      <rPr>
        <sz val="7"/>
        <color theme="1"/>
        <rFont val="Times New Roman"/>
        <family val="1"/>
      </rPr>
      <t xml:space="preserve">    </t>
    </r>
    <r>
      <rPr>
        <sz val="10"/>
        <color theme="1"/>
        <rFont val="Arial"/>
        <family val="2"/>
      </rPr>
      <t>Sports Stadia</t>
    </r>
  </si>
  <si>
    <t>LARGE</t>
  </si>
  <si>
    <r>
      <t>ii)</t>
    </r>
    <r>
      <rPr>
        <sz val="7"/>
        <color theme="1"/>
        <rFont val="Times New Roman"/>
        <family val="1"/>
      </rPr>
      <t xml:space="preserve">   </t>
    </r>
    <r>
      <rPr>
        <sz val="10"/>
        <color theme="1"/>
        <rFont val="Arial"/>
        <family val="2"/>
      </rPr>
      <t>Hospital Campuses</t>
    </r>
  </si>
  <si>
    <r>
      <t>iii)</t>
    </r>
    <r>
      <rPr>
        <sz val="7"/>
        <color theme="1"/>
        <rFont val="Times New Roman"/>
        <family val="1"/>
      </rPr>
      <t xml:space="preserve">  </t>
    </r>
    <r>
      <rPr>
        <sz val="10"/>
        <color theme="1"/>
        <rFont val="Arial"/>
        <family val="2"/>
      </rPr>
      <t>Shopping Centres</t>
    </r>
  </si>
  <si>
    <r>
      <t>iv)</t>
    </r>
    <r>
      <rPr>
        <sz val="7"/>
        <color theme="1"/>
        <rFont val="Times New Roman"/>
        <family val="1"/>
      </rPr>
      <t xml:space="preserve">  </t>
    </r>
    <r>
      <rPr>
        <sz val="10"/>
        <color theme="1"/>
        <rFont val="Arial"/>
        <family val="2"/>
      </rPr>
      <t>Large multi-use developments, e.g. the Shard</t>
    </r>
  </si>
  <si>
    <r>
      <t>v)</t>
    </r>
    <r>
      <rPr>
        <sz val="7"/>
        <color theme="1"/>
        <rFont val="Times New Roman"/>
        <family val="1"/>
      </rPr>
      <t xml:space="preserve">   </t>
    </r>
    <r>
      <rPr>
        <sz val="10"/>
        <color theme="1"/>
        <rFont val="Arial"/>
        <family val="2"/>
      </rPr>
      <t>London Hub Railway Stations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</si>
</sst>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Red]\-&quot;£&quot;#,##0.00"/>
    <numFmt numFmtId="44" formatCode="_-&quot;£&quot;* #,##0.00_-;\-&quot;£&quot;* #,##0.00_-;_-&quot;£&quot;* &quot;-&quot;??_-;_-@_-"/>
    <numFmt numFmtId="43" formatCode="_-* #,##0.00_-;\-* #,##0.00_-;_-* &quot;-&quot;??_-;_-@_-"/>
    <numFmt numFmtId="164" formatCode="&quot;£&quot;#,##0.00"/>
    <numFmt numFmtId="165" formatCode="dd/mm/yyyy;@"/>
    <numFmt numFmtId="166" formatCode="dd/mm/yy;@"/>
    <numFmt numFmtId="167" formatCode="d/m/yy;@"/>
    <numFmt numFmtId="168" formatCode="_-[$£-809]* #,##0.00_-;\-[$£-809]* #,##0.00_-;_-[$£-809]* &quot;-&quot;??_-;_-@_-"/>
  </numFmts>
  <fonts count="64">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0"/>
      <color theme="1"/>
      <name val="Arial"/>
      <family val="2"/>
    </font>
    <font>
      <sz val="10"/>
      <color theme="1"/>
      <name val="Arial"/>
      <family val="2"/>
    </font>
    <font>
      <vertAlign val="superscript"/>
      <sz val="10"/>
      <color theme="1"/>
      <name val="Arial"/>
      <family val="2"/>
    </font>
    <font>
      <sz val="11"/>
      <color rgb="FF000000"/>
      <name val="Calibri"/>
      <family val="2"/>
      <scheme val="minor"/>
    </font>
    <font>
      <b/>
      <sz val="11"/>
      <color rgb="FF000000"/>
      <name val="Calibri"/>
      <family val="2"/>
      <scheme val="minor"/>
    </font>
    <font>
      <sz val="10"/>
      <name val="Arial"/>
      <family val="2"/>
    </font>
    <font>
      <sz val="11"/>
      <color indexed="8"/>
      <name val="Calibri"/>
      <family val="2"/>
    </font>
    <font>
      <sz val="11"/>
      <color rgb="FF3366FF"/>
      <name val="Open Sans"/>
      <family val="2"/>
    </font>
    <font>
      <sz val="11"/>
      <color rgb="FFFF0000"/>
      <name val="Calibri"/>
      <family val="2"/>
      <scheme val="minor"/>
    </font>
    <font>
      <b/>
      <sz val="11"/>
      <name val="Calibri"/>
      <family val="2"/>
      <scheme val="minor"/>
    </font>
    <font>
      <sz val="11"/>
      <name val="Calibri"/>
      <family val="2"/>
      <scheme val="minor"/>
    </font>
    <font>
      <sz val="10"/>
      <name val="Tahoma"/>
      <family val="2"/>
    </font>
    <font>
      <sz val="8.5"/>
      <color theme="1"/>
      <name val="MS Sans Serif"/>
      <family val="2"/>
    </font>
    <font>
      <b/>
      <sz val="11"/>
      <color rgb="FFFF0000"/>
      <name val="Calibri"/>
      <family val="2"/>
      <scheme val="minor"/>
    </font>
    <font>
      <sz val="10"/>
      <color rgb="FF000000"/>
      <name val="Times New Roman"/>
      <family val="1"/>
    </font>
    <font>
      <u/>
      <sz val="11"/>
      <color theme="10"/>
      <name val="Calibri"/>
      <family val="2"/>
      <scheme val="minor"/>
    </font>
    <font>
      <b/>
      <sz val="11"/>
      <color theme="0"/>
      <name val="Calibri"/>
      <family val="2"/>
      <scheme val="minor"/>
    </font>
    <font>
      <sz val="8"/>
      <name val="Calibri"/>
      <family val="2"/>
      <scheme val="minor"/>
    </font>
    <font>
      <sz val="11"/>
      <color rgb="FF000000"/>
      <name val="Calibri"/>
      <family val="2"/>
    </font>
    <font>
      <sz val="10"/>
      <name val="Calibri"/>
      <family val="2"/>
    </font>
    <font>
      <b/>
      <sz val="11"/>
      <color rgb="FF000000"/>
      <name val="Calibri"/>
      <family val="2"/>
    </font>
    <font>
      <sz val="11"/>
      <color rgb="FF0563C1"/>
      <name val="Calibri"/>
      <family val="2"/>
    </font>
    <font>
      <u/>
      <sz val="11"/>
      <color rgb="FF0563C1"/>
      <name val="Calibri"/>
      <family val="2"/>
    </font>
    <font>
      <sz val="10"/>
      <color theme="1"/>
      <name val="Times New Roman"/>
      <family val="1"/>
    </font>
    <font>
      <sz val="7"/>
      <color theme="1"/>
      <name val="Times New Roman"/>
      <family val="1"/>
    </font>
    <font>
      <sz val="11"/>
      <color rgb="FF44546A"/>
      <name val="Calibri"/>
      <family val="2"/>
      <charset val="1"/>
    </font>
    <font>
      <u/>
      <sz val="11"/>
      <color rgb="FF44546A"/>
      <name val="Calibri"/>
      <family val="2"/>
      <charset val="1"/>
    </font>
    <font>
      <sz val="11"/>
      <color theme="1"/>
      <name val="Calibri"/>
      <family val="2"/>
    </font>
    <font>
      <sz val="11"/>
      <color rgb="FF0563C1"/>
      <name val="Calibri"/>
      <family val="2"/>
      <scheme val="minor"/>
    </font>
    <font>
      <u/>
      <sz val="11"/>
      <color rgb="FF0563C1"/>
      <name val="Calibri"/>
      <family val="2"/>
      <scheme val="minor"/>
    </font>
    <font>
      <sz val="11"/>
      <color rgb="FF44546A"/>
      <name val="Calibri"/>
      <family val="2"/>
    </font>
    <font>
      <sz val="10"/>
      <color theme="1"/>
      <name val="Calibri Light"/>
      <family val="2"/>
    </font>
    <font>
      <sz val="11"/>
      <color theme="1"/>
      <name val="Calibri"/>
      <family val="2"/>
      <charset val="1"/>
    </font>
    <font>
      <sz val="11"/>
      <color theme="1"/>
      <name val="Aptos"/>
      <family val="2"/>
      <charset val="1"/>
    </font>
    <font>
      <sz val="12"/>
      <color theme="1"/>
      <name val="Aptos"/>
      <family val="2"/>
      <charset val="1"/>
    </font>
    <font>
      <b/>
      <sz val="10"/>
      <color rgb="FF000000"/>
      <name val="Calibri"/>
      <family val="2"/>
      <scheme val="minor"/>
    </font>
    <font>
      <b/>
      <sz val="10"/>
      <color theme="1"/>
      <name val="Calibri"/>
      <family val="2"/>
      <scheme val="minor"/>
    </font>
    <font>
      <strike/>
      <u/>
      <sz val="11"/>
      <color rgb="FF0563C1"/>
      <name val="Calibri"/>
      <family val="2"/>
      <scheme val="minor"/>
    </font>
    <font>
      <sz val="10"/>
      <color theme="1"/>
      <name val="Calibri"/>
      <family val="2"/>
      <scheme val="minor"/>
    </font>
    <font>
      <sz val="10"/>
      <color rgb="FF000000"/>
      <name val="Calibri Light"/>
      <family val="2"/>
    </font>
    <font>
      <b/>
      <sz val="10"/>
      <color rgb="FFFF0000"/>
      <name val="Calibri"/>
      <family val="2"/>
      <scheme val="minor"/>
    </font>
    <font>
      <strike/>
      <sz val="10"/>
      <color rgb="FF000000"/>
      <name val="Calibri"/>
      <family val="2"/>
      <scheme val="minor"/>
    </font>
    <font>
      <sz val="10"/>
      <color rgb="FF000000"/>
      <name val="Calibri"/>
      <family val="2"/>
      <scheme val="minor"/>
    </font>
    <font>
      <strike/>
      <sz val="10"/>
      <color rgb="FF000000"/>
      <name val="Aptos Narrow"/>
      <family val="2"/>
    </font>
    <font>
      <sz val="10"/>
      <color rgb="FF000000"/>
      <name val="Aptos Narrow"/>
      <family val="2"/>
    </font>
    <font>
      <b/>
      <sz val="10"/>
      <name val="Calibri"/>
      <family val="2"/>
      <scheme val="minor"/>
    </font>
    <font>
      <sz val="10"/>
      <color rgb="FFFF0000"/>
      <name val="Calibri"/>
      <family val="2"/>
      <scheme val="minor"/>
    </font>
    <font>
      <u/>
      <sz val="10"/>
      <color rgb="FF0563C1"/>
      <name val="Calibri"/>
      <family val="2"/>
      <scheme val="minor"/>
    </font>
    <font>
      <b/>
      <strike/>
      <sz val="10"/>
      <color rgb="FF000000"/>
      <name val="Calibri"/>
      <family val="2"/>
      <scheme val="minor"/>
    </font>
    <font>
      <strike/>
      <u/>
      <sz val="10"/>
      <color rgb="FF0563C1"/>
      <name val="Calibri"/>
      <family val="2"/>
      <scheme val="minor"/>
    </font>
    <font>
      <sz val="10"/>
      <color rgb="FFFFFF00"/>
      <name val="Calibri"/>
      <family val="2"/>
      <scheme val="minor"/>
    </font>
    <font>
      <u/>
      <sz val="10"/>
      <color theme="10"/>
      <name val="Calibri"/>
      <family val="2"/>
      <scheme val="minor"/>
    </font>
    <font>
      <sz val="10"/>
      <name val="Calibri"/>
      <family val="2"/>
      <scheme val="minor"/>
    </font>
    <font>
      <sz val="10"/>
      <color theme="1"/>
      <name val="Aptos"/>
      <family val="2"/>
      <charset val="1"/>
    </font>
    <font>
      <u/>
      <sz val="10"/>
      <color rgb="FF0563C1"/>
      <name val="Calibri"/>
      <family val="2"/>
    </font>
    <font>
      <sz val="10"/>
      <name val="Aptos Narrow"/>
      <family val="2"/>
    </font>
    <font>
      <sz val="10"/>
      <color rgb="FF000000"/>
      <name val="Calibri"/>
      <family val="2"/>
    </font>
    <font>
      <sz val="10"/>
      <color rgb="FF242424"/>
      <name val="Aptos Narrow"/>
      <family val="2"/>
    </font>
    <font>
      <sz val="10"/>
      <color theme="1"/>
      <name val="Aptos Narrow"/>
      <family val="2"/>
    </font>
    <font>
      <sz val="10"/>
      <color theme="1"/>
      <name val="Aptos"/>
      <family val="2"/>
    </font>
  </fonts>
  <fills count="2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9999FF"/>
        <bgColor indexed="64"/>
      </patternFill>
    </fill>
    <fill>
      <patternFill patternType="solid">
        <fgColor rgb="FFFFCCCC"/>
        <bgColor indexed="64"/>
      </patternFill>
    </fill>
    <fill>
      <patternFill patternType="solid">
        <fgColor rgb="FF6699FF"/>
        <bgColor indexed="64"/>
      </patternFill>
    </fill>
    <fill>
      <patternFill patternType="solid">
        <fgColor theme="0" tint="-0.14999847407452621"/>
        <bgColor indexed="64"/>
      </patternFill>
    </fill>
    <fill>
      <patternFill patternType="solid">
        <fgColor theme="0"/>
        <bgColor indexed="64"/>
      </patternFill>
    </fill>
    <fill>
      <patternFill patternType="solid">
        <fgColor rgb="FFFF9966"/>
        <bgColor indexed="64"/>
      </patternFill>
    </fill>
    <fill>
      <patternFill patternType="gray0625"/>
    </fill>
    <fill>
      <patternFill patternType="solid">
        <fgColor rgb="FF00FF00"/>
        <bgColor indexed="64"/>
      </patternFill>
    </fill>
    <fill>
      <patternFill patternType="solid">
        <fgColor rgb="FFB2B2B2"/>
        <bgColor indexed="64"/>
      </patternFill>
    </fill>
    <fill>
      <patternFill patternType="solid">
        <fgColor theme="4" tint="-0.249977111117893"/>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7030A0"/>
        <bgColor indexed="64"/>
      </patternFill>
    </fill>
    <fill>
      <patternFill patternType="solid">
        <fgColor rgb="FFFFFFFF"/>
        <bgColor indexed="64"/>
      </patternFill>
    </fill>
    <fill>
      <patternFill patternType="solid">
        <fgColor rgb="FFFFD966"/>
        <bgColor indexed="64"/>
      </patternFill>
    </fill>
    <fill>
      <patternFill patternType="solid">
        <fgColor rgb="FF00B0F0"/>
        <bgColor indexed="64"/>
      </patternFill>
    </fill>
    <fill>
      <patternFill patternType="solid">
        <fgColor indexed="65"/>
        <bgColor indexed="64"/>
      </patternFill>
    </fill>
    <fill>
      <patternFill patternType="solid">
        <fgColor rgb="FF47D359"/>
        <bgColor rgb="FF000000"/>
      </patternFill>
    </fill>
    <fill>
      <patternFill patternType="solid">
        <fgColor rgb="FFFFC0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rgb="FF000000"/>
      </patternFill>
    </fill>
  </fills>
  <borders count="98">
    <border>
      <left/>
      <right/>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auto="1"/>
      </left>
      <right/>
      <top/>
      <bottom/>
      <diagonal/>
    </border>
    <border>
      <left style="thin">
        <color indexed="64"/>
      </left>
      <right style="thin">
        <color indexed="64"/>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indexed="64"/>
      </bottom>
      <diagonal/>
    </border>
    <border>
      <left style="medium">
        <color auto="1"/>
      </left>
      <right style="medium">
        <color auto="1"/>
      </right>
      <top style="thin">
        <color auto="1"/>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medium">
        <color rgb="FF000000"/>
      </bottom>
      <diagonal/>
    </border>
    <border>
      <left style="medium">
        <color auto="1"/>
      </left>
      <right/>
      <top style="thin">
        <color auto="1"/>
      </top>
      <bottom/>
      <diagonal/>
    </border>
    <border>
      <left/>
      <right style="medium">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top/>
      <bottom style="thin">
        <color auto="1"/>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thin">
        <color rgb="FF000000"/>
      </right>
      <top style="medium">
        <color rgb="FF000000"/>
      </top>
      <bottom/>
      <diagonal/>
    </border>
    <border>
      <left style="medium">
        <color rgb="FF000000"/>
      </left>
      <right/>
      <top style="medium">
        <color rgb="FF000000"/>
      </top>
      <bottom/>
      <diagonal/>
    </border>
    <border>
      <left style="medium">
        <color indexed="64"/>
      </left>
      <right/>
      <top style="medium">
        <color indexed="64"/>
      </top>
      <bottom style="medium">
        <color indexed="64"/>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right style="thin">
        <color rgb="FF000000"/>
      </right>
      <top style="thin">
        <color auto="1"/>
      </top>
      <bottom/>
      <diagonal/>
    </border>
    <border>
      <left style="thick">
        <color auto="1"/>
      </left>
      <right/>
      <top/>
      <bottom style="thin">
        <color auto="1"/>
      </bottom>
      <diagonal/>
    </border>
    <border>
      <left style="medium">
        <color auto="1"/>
      </left>
      <right/>
      <top/>
      <bottom/>
      <diagonal/>
    </border>
    <border>
      <left/>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top style="thin">
        <color rgb="FF000000"/>
      </top>
      <bottom style="thin">
        <color rgb="FF000000"/>
      </bottom>
      <diagonal/>
    </border>
    <border>
      <left style="medium">
        <color auto="1"/>
      </left>
      <right/>
      <top style="thin">
        <color rgb="FF000000"/>
      </top>
      <bottom style="thin">
        <color rgb="FF000000"/>
      </bottom>
      <diagonal/>
    </border>
    <border>
      <left style="medium">
        <color auto="1"/>
      </left>
      <right/>
      <top style="medium">
        <color auto="1"/>
      </top>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right/>
      <top/>
      <bottom style="thin">
        <color rgb="FF000000"/>
      </bottom>
      <diagonal/>
    </border>
    <border>
      <left/>
      <right style="thin">
        <color rgb="FF000000"/>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style="medium">
        <color indexed="64"/>
      </top>
      <bottom/>
      <diagonal/>
    </border>
    <border>
      <left style="thin">
        <color rgb="FF000000"/>
      </left>
      <right/>
      <top style="thin">
        <color rgb="FF000000"/>
      </top>
      <bottom style="medium">
        <color indexed="64"/>
      </bottom>
      <diagonal/>
    </border>
  </borders>
  <cellStyleXfs count="17">
    <xf numFmtId="0" fontId="0" fillId="0" borderId="0"/>
    <xf numFmtId="44" fontId="2" fillId="0" borderId="0" applyFont="0" applyFill="0" applyBorder="0" applyAlignment="0" applyProtection="0"/>
    <xf numFmtId="9" fontId="2" fillId="0" borderId="0" applyFont="0" applyFill="0" applyBorder="0" applyAlignment="0" applyProtection="0"/>
    <xf numFmtId="0" fontId="9" fillId="0" borderId="0"/>
    <xf numFmtId="0" fontId="9" fillId="0" borderId="0"/>
    <xf numFmtId="0" fontId="9" fillId="0" borderId="0"/>
    <xf numFmtId="0" fontId="9"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9"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cellStyleXfs>
  <cellXfs count="130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6" xfId="0" applyFont="1" applyBorder="1" applyAlignment="1">
      <alignment horizontal="left" vertical="center" wrapText="1"/>
    </xf>
    <xf numFmtId="0" fontId="5" fillId="2" borderId="2" xfId="0" applyFont="1" applyFill="1" applyBorder="1" applyAlignment="1">
      <alignment horizontal="left" vertical="center" wrapText="1"/>
    </xf>
    <xf numFmtId="0" fontId="7" fillId="0" borderId="7" xfId="0" applyFont="1" applyBorder="1" applyAlignment="1">
      <alignment vertical="center" wrapText="1"/>
    </xf>
    <xf numFmtId="0" fontId="8" fillId="0" borderId="1" xfId="0" applyFont="1" applyBorder="1" applyAlignment="1">
      <alignment horizontal="left" vertical="center" wrapText="1" indent="2"/>
    </xf>
    <xf numFmtId="0" fontId="7" fillId="0" borderId="6" xfId="0" applyFont="1" applyBorder="1" applyAlignment="1">
      <alignment vertical="center" wrapText="1"/>
    </xf>
    <xf numFmtId="0" fontId="8" fillId="0" borderId="2" xfId="0" applyFont="1" applyBorder="1" applyAlignment="1">
      <alignment horizontal="left" vertical="center" wrapText="1" indent="2"/>
    </xf>
    <xf numFmtId="1" fontId="0" fillId="0" borderId="0" xfId="0" applyNumberFormat="1" applyAlignment="1">
      <alignment horizontal="center"/>
    </xf>
    <xf numFmtId="0" fontId="0" fillId="0" borderId="0" xfId="0" applyAlignment="1">
      <alignment horizontal="left"/>
    </xf>
    <xf numFmtId="0" fontId="0" fillId="0" borderId="0" xfId="0" applyAlignment="1">
      <alignment wrapText="1"/>
    </xf>
    <xf numFmtId="164" fontId="0" fillId="0" borderId="0" xfId="0" applyNumberFormat="1" applyAlignment="1">
      <alignment horizontal="center"/>
    </xf>
    <xf numFmtId="164" fontId="0" fillId="0" borderId="0" xfId="1" applyNumberFormat="1" applyFont="1" applyAlignment="1">
      <alignment horizont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xf>
    <xf numFmtId="0" fontId="5" fillId="0" borderId="2" xfId="0" applyFont="1" applyBorder="1" applyAlignment="1">
      <alignment horizontal="center" vertical="center" wrapText="1"/>
    </xf>
    <xf numFmtId="164" fontId="5" fillId="0" borderId="2" xfId="0" applyNumberFormat="1" applyFont="1" applyBorder="1" applyAlignment="1">
      <alignment horizontal="center" vertical="center" wrapText="1"/>
    </xf>
    <xf numFmtId="0" fontId="5" fillId="2" borderId="2" xfId="0" applyFont="1" applyFill="1" applyBorder="1" applyAlignment="1">
      <alignment horizontal="center" vertical="center" wrapText="1"/>
    </xf>
    <xf numFmtId="164" fontId="5" fillId="2" borderId="2" xfId="0" applyNumberFormat="1"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6" xfId="0" applyFont="1" applyBorder="1" applyAlignment="1">
      <alignment horizontal="center" vertical="center" wrapText="1"/>
    </xf>
    <xf numFmtId="14" fontId="0" fillId="2" borderId="0" xfId="0" applyNumberFormat="1" applyFill="1" applyAlignment="1">
      <alignment horizontal="center"/>
    </xf>
    <xf numFmtId="0" fontId="0" fillId="2" borderId="0" xfId="0" applyFill="1" applyAlignment="1">
      <alignment horizontal="center"/>
    </xf>
    <xf numFmtId="0" fontId="3" fillId="0" borderId="0" xfId="0" applyFont="1" applyAlignment="1">
      <alignment wrapText="1"/>
    </xf>
    <xf numFmtId="0" fontId="3" fillId="0" borderId="0" xfId="0" applyFont="1" applyAlignment="1">
      <alignment horizontal="center" wrapText="1"/>
    </xf>
    <xf numFmtId="0" fontId="0" fillId="2" borderId="0" xfId="0" applyFill="1"/>
    <xf numFmtId="164" fontId="0" fillId="0" borderId="0" xfId="1" applyNumberFormat="1" applyFont="1" applyFill="1" applyAlignment="1">
      <alignment horizontal="center"/>
    </xf>
    <xf numFmtId="14" fontId="0" fillId="3" borderId="0" xfId="0" applyNumberFormat="1" applyFill="1" applyAlignment="1">
      <alignment horizontal="center"/>
    </xf>
    <xf numFmtId="0" fontId="0" fillId="3" borderId="0" xfId="0" applyFill="1" applyAlignment="1">
      <alignment horizontal="center"/>
    </xf>
    <xf numFmtId="17" fontId="0" fillId="0" borderId="0" xfId="0" applyNumberFormat="1"/>
    <xf numFmtId="0" fontId="11" fillId="0" borderId="0" xfId="0" applyFont="1"/>
    <xf numFmtId="0" fontId="13" fillId="4" borderId="8" xfId="3" applyFont="1" applyFill="1" applyBorder="1" applyAlignment="1">
      <alignment horizontal="center"/>
    </xf>
    <xf numFmtId="0" fontId="13" fillId="5" borderId="8" xfId="3" applyFont="1" applyFill="1" applyBorder="1" applyAlignment="1">
      <alignment horizontal="center" wrapText="1"/>
    </xf>
    <xf numFmtId="0" fontId="13" fillId="6" borderId="8" xfId="3" applyFont="1" applyFill="1" applyBorder="1" applyAlignment="1">
      <alignment horizontal="center" wrapText="1"/>
    </xf>
    <xf numFmtId="0" fontId="13" fillId="7" borderId="8" xfId="3" applyFont="1" applyFill="1" applyBorder="1" applyAlignment="1">
      <alignment horizontal="center" wrapText="1"/>
    </xf>
    <xf numFmtId="0" fontId="13" fillId="8" borderId="8" xfId="3" applyFont="1" applyFill="1" applyBorder="1" applyAlignment="1">
      <alignment horizontal="center" wrapText="1"/>
    </xf>
    <xf numFmtId="0" fontId="0" fillId="0" borderId="8" xfId="0" applyBorder="1" applyAlignment="1">
      <alignment horizontal="center" vertical="center"/>
    </xf>
    <xf numFmtId="0" fontId="0" fillId="0" borderId="8" xfId="0" applyBorder="1" applyAlignment="1">
      <alignment horizontal="left" vertical="center"/>
    </xf>
    <xf numFmtId="0" fontId="7" fillId="0" borderId="8" xfId="0" applyFont="1" applyBorder="1" applyAlignment="1">
      <alignment horizontal="left"/>
    </xf>
    <xf numFmtId="0" fontId="0" fillId="0" borderId="8" xfId="0" applyBorder="1" applyAlignment="1">
      <alignment horizontal="center"/>
    </xf>
    <xf numFmtId="14" fontId="0" fillId="0" borderId="8" xfId="0" applyNumberFormat="1" applyBorder="1" applyAlignment="1">
      <alignment horizontal="center"/>
    </xf>
    <xf numFmtId="14" fontId="14" fillId="0" borderId="8" xfId="0" applyNumberFormat="1" applyFont="1" applyBorder="1" applyAlignment="1">
      <alignment horizontal="center"/>
    </xf>
    <xf numFmtId="0" fontId="7" fillId="0" borderId="8" xfId="0" applyFont="1" applyBorder="1" applyAlignment="1">
      <alignment wrapText="1"/>
    </xf>
    <xf numFmtId="14" fontId="0" fillId="0" borderId="8" xfId="0" applyNumberFormat="1" applyBorder="1" applyAlignment="1">
      <alignment horizontal="center" vertical="center"/>
    </xf>
    <xf numFmtId="14" fontId="14" fillId="0" borderId="8" xfId="0" applyNumberFormat="1" applyFont="1" applyBorder="1" applyAlignment="1">
      <alignment horizontal="center" vertical="center"/>
    </xf>
    <xf numFmtId="14" fontId="14" fillId="0" borderId="8" xfId="0" applyNumberFormat="1" applyFont="1" applyBorder="1" applyAlignment="1">
      <alignment horizontal="center" vertical="center" wrapText="1"/>
    </xf>
    <xf numFmtId="0" fontId="0" fillId="0" borderId="8" xfId="0" applyBorder="1"/>
    <xf numFmtId="0" fontId="0" fillId="0" borderId="8" xfId="0" applyBorder="1" applyAlignment="1">
      <alignment vertical="center" wrapText="1"/>
    </xf>
    <xf numFmtId="0" fontId="7" fillId="0" borderId="8" xfId="0" applyFont="1" applyBorder="1" applyAlignment="1">
      <alignment horizontal="center"/>
    </xf>
    <xf numFmtId="0" fontId="0" fillId="0" borderId="8" xfId="0" applyBorder="1" applyAlignment="1">
      <alignment horizontal="left" vertical="center" wrapText="1"/>
    </xf>
    <xf numFmtId="14" fontId="0" fillId="0" borderId="8" xfId="0" applyNumberFormat="1" applyBorder="1" applyAlignment="1">
      <alignment horizontal="center" vertical="center" wrapText="1"/>
    </xf>
    <xf numFmtId="0" fontId="7" fillId="0" borderId="0" xfId="0" applyFont="1" applyAlignment="1">
      <alignment horizontal="center" vertical="center"/>
    </xf>
    <xf numFmtId="14" fontId="7" fillId="0" borderId="8" xfId="0" applyNumberFormat="1" applyFont="1" applyBorder="1" applyAlignment="1">
      <alignment horizontal="center" vertical="center"/>
    </xf>
    <xf numFmtId="0" fontId="0" fillId="0" borderId="9" xfId="0" applyBorder="1" applyAlignment="1">
      <alignment wrapText="1"/>
    </xf>
    <xf numFmtId="0" fontId="0" fillId="0" borderId="9" xfId="0" applyBorder="1" applyAlignment="1">
      <alignment horizontal="center" vertical="center"/>
    </xf>
    <xf numFmtId="0" fontId="0" fillId="0" borderId="9" xfId="0" applyBorder="1" applyAlignment="1">
      <alignment horizontal="left" vertical="center"/>
    </xf>
    <xf numFmtId="14" fontId="0" fillId="0" borderId="9" xfId="0" applyNumberFormat="1" applyBorder="1" applyAlignment="1">
      <alignment horizontal="center" vertical="center"/>
    </xf>
    <xf numFmtId="14" fontId="14" fillId="0" borderId="9" xfId="0" applyNumberFormat="1" applyFont="1" applyBorder="1" applyAlignment="1">
      <alignment horizontal="center" vertical="center"/>
    </xf>
    <xf numFmtId="0" fontId="0" fillId="0" borderId="9" xfId="0" applyBorder="1" applyAlignment="1">
      <alignment horizontal="left" vertical="center" wrapText="1"/>
    </xf>
    <xf numFmtId="0" fontId="0" fillId="0" borderId="9" xfId="0" applyBorder="1" applyAlignment="1">
      <alignment horizontal="center"/>
    </xf>
    <xf numFmtId="14" fontId="12" fillId="0" borderId="8" xfId="0" applyNumberFormat="1" applyFont="1" applyBorder="1" applyAlignment="1">
      <alignment horizontal="center" vertical="center"/>
    </xf>
    <xf numFmtId="49" fontId="15" fillId="0" borderId="8" xfId="0" applyNumberFormat="1" applyFont="1" applyBorder="1" applyAlignment="1">
      <alignment horizontal="left" vertical="center"/>
    </xf>
    <xf numFmtId="14" fontId="14" fillId="0" borderId="8" xfId="0" applyNumberFormat="1" applyFont="1" applyBorder="1" applyAlignment="1">
      <alignment horizontal="center" wrapText="1"/>
    </xf>
    <xf numFmtId="0" fontId="14" fillId="0" borderId="10" xfId="0" applyFont="1" applyBorder="1" applyAlignment="1">
      <alignment horizontal="center" vertical="center"/>
    </xf>
    <xf numFmtId="0" fontId="14" fillId="0" borderId="10" xfId="0" applyFont="1" applyBorder="1" applyAlignment="1">
      <alignment horizontal="left" vertical="center"/>
    </xf>
    <xf numFmtId="0" fontId="14" fillId="0" borderId="9" xfId="0" applyFont="1" applyBorder="1" applyAlignment="1">
      <alignment horizontal="left" vertical="center" wrapText="1"/>
    </xf>
    <xf numFmtId="0" fontId="14" fillId="0" borderId="11" xfId="0" applyFont="1" applyBorder="1" applyAlignment="1">
      <alignment horizontal="center" vertical="center"/>
    </xf>
    <xf numFmtId="14" fontId="14" fillId="0" borderId="12" xfId="0" applyNumberFormat="1" applyFont="1" applyBorder="1" applyAlignment="1">
      <alignment horizontal="center" vertical="center"/>
    </xf>
    <xf numFmtId="14" fontId="14" fillId="0" borderId="11" xfId="0" applyNumberFormat="1" applyFont="1" applyBorder="1" applyAlignment="1">
      <alignment horizontal="center"/>
    </xf>
    <xf numFmtId="14" fontId="14" fillId="0" borderId="12" xfId="0" applyNumberFormat="1" applyFont="1" applyBorder="1" applyAlignment="1">
      <alignment horizontal="center"/>
    </xf>
    <xf numFmtId="14" fontId="14" fillId="0" borderId="12" xfId="0" applyNumberFormat="1" applyFont="1" applyBorder="1" applyAlignment="1">
      <alignment horizontal="center" vertical="center" wrapText="1"/>
    </xf>
    <xf numFmtId="0" fontId="14" fillId="0" borderId="8" xfId="0" applyFont="1" applyBorder="1" applyAlignment="1">
      <alignment vertical="center" wrapText="1"/>
    </xf>
    <xf numFmtId="0" fontId="14" fillId="0" borderId="0" xfId="0" applyFont="1"/>
    <xf numFmtId="0" fontId="14" fillId="0" borderId="11" xfId="0" applyFont="1" applyBorder="1" applyAlignment="1">
      <alignment horizontal="left" vertical="center"/>
    </xf>
    <xf numFmtId="0" fontId="14" fillId="0" borderId="8" xfId="0" applyFont="1" applyBorder="1" applyAlignment="1">
      <alignment horizontal="left" vertical="center" wrapText="1"/>
    </xf>
    <xf numFmtId="14" fontId="14" fillId="0" borderId="8" xfId="0" applyNumberFormat="1" applyFont="1" applyBorder="1" applyAlignment="1">
      <alignment horizontal="left" vertical="center"/>
    </xf>
    <xf numFmtId="14" fontId="14" fillId="0" borderId="8" xfId="0" applyNumberFormat="1" applyFont="1" applyBorder="1" applyAlignment="1">
      <alignment horizontal="left" vertical="top"/>
    </xf>
    <xf numFmtId="14" fontId="14" fillId="0" borderId="9" xfId="0" applyNumberFormat="1" applyFont="1" applyBorder="1" applyAlignment="1">
      <alignment horizontal="left" vertical="center"/>
    </xf>
    <xf numFmtId="0" fontId="14" fillId="0" borderId="8" xfId="0" applyFont="1" applyBorder="1" applyAlignment="1">
      <alignment horizontal="center" vertical="center"/>
    </xf>
    <xf numFmtId="0" fontId="0" fillId="0" borderId="13" xfId="0" applyBorder="1" applyAlignment="1">
      <alignment horizontal="center"/>
    </xf>
    <xf numFmtId="0" fontId="0" fillId="0" borderId="14" xfId="0" applyBorder="1"/>
    <xf numFmtId="14" fontId="0" fillId="0" borderId="14" xfId="0" applyNumberFormat="1" applyBorder="1" applyAlignment="1">
      <alignment horizontal="center" vertical="center"/>
    </xf>
    <xf numFmtId="0" fontId="0" fillId="0" borderId="14" xfId="0" applyBorder="1" applyAlignment="1">
      <alignment horizontal="center"/>
    </xf>
    <xf numFmtId="14" fontId="0" fillId="0" borderId="8" xfId="0" applyNumberFormat="1" applyBorder="1" applyAlignment="1">
      <alignment horizontal="center" vertical="top"/>
    </xf>
    <xf numFmtId="14" fontId="14" fillId="0" borderId="8" xfId="0" applyNumberFormat="1" applyFont="1" applyBorder="1" applyAlignment="1">
      <alignment horizontal="left" vertical="center" wrapText="1"/>
    </xf>
    <xf numFmtId="0" fontId="14" fillId="9" borderId="10" xfId="0" applyFont="1" applyFill="1" applyBorder="1" applyAlignment="1">
      <alignment horizontal="center" vertical="center"/>
    </xf>
    <xf numFmtId="0" fontId="0" fillId="0" borderId="11" xfId="0" applyBorder="1"/>
    <xf numFmtId="14" fontId="14" fillId="9" borderId="8" xfId="0" applyNumberFormat="1" applyFont="1" applyFill="1" applyBorder="1" applyAlignment="1">
      <alignment horizontal="left" vertical="center" wrapText="1"/>
    </xf>
    <xf numFmtId="14" fontId="14" fillId="0" borderId="11" xfId="0" applyNumberFormat="1" applyFont="1" applyBorder="1" applyAlignment="1">
      <alignment horizontal="center" vertical="center"/>
    </xf>
    <xf numFmtId="0" fontId="3" fillId="10" borderId="11" xfId="0" applyFont="1" applyFill="1" applyBorder="1" applyAlignment="1">
      <alignment horizontal="left" vertical="center"/>
    </xf>
    <xf numFmtId="0" fontId="0" fillId="10" borderId="12" xfId="0" applyFill="1" applyBorder="1" applyAlignment="1">
      <alignment horizontal="center" vertical="center"/>
    </xf>
    <xf numFmtId="0" fontId="0" fillId="10" borderId="12" xfId="0" applyFill="1" applyBorder="1" applyAlignment="1">
      <alignment horizontal="center"/>
    </xf>
    <xf numFmtId="14" fontId="0" fillId="10" borderId="12" xfId="0" applyNumberFormat="1" applyFill="1" applyBorder="1" applyAlignment="1">
      <alignment horizontal="center"/>
    </xf>
    <xf numFmtId="0" fontId="12" fillId="10" borderId="12" xfId="0" applyFont="1" applyFill="1" applyBorder="1" applyAlignment="1">
      <alignment horizontal="center"/>
    </xf>
    <xf numFmtId="0" fontId="0" fillId="10" borderId="15" xfId="0" applyFill="1" applyBorder="1"/>
    <xf numFmtId="0" fontId="0" fillId="9" borderId="0" xfId="0" applyFill="1"/>
    <xf numFmtId="14" fontId="0" fillId="0" borderId="9" xfId="0" applyNumberFormat="1" applyBorder="1" applyAlignment="1">
      <alignment horizontal="center"/>
    </xf>
    <xf numFmtId="14" fontId="12" fillId="0" borderId="9" xfId="0" applyNumberFormat="1" applyFont="1" applyBorder="1" applyAlignment="1">
      <alignment horizontal="center"/>
    </xf>
    <xf numFmtId="0" fontId="0" fillId="0" borderId="9" xfId="0" applyBorder="1"/>
    <xf numFmtId="0" fontId="0" fillId="0" borderId="9" xfId="0" quotePrefix="1" applyBorder="1" applyAlignment="1">
      <alignment horizontal="center" wrapText="1"/>
    </xf>
    <xf numFmtId="0" fontId="0" fillId="0" borderId="9" xfId="0" applyBorder="1" applyAlignment="1">
      <alignment vertical="center"/>
    </xf>
    <xf numFmtId="0" fontId="0" fillId="0" borderId="9" xfId="0" applyBorder="1" applyAlignment="1">
      <alignment vertical="center" wrapText="1"/>
    </xf>
    <xf numFmtId="0" fontId="0" fillId="11" borderId="8" xfId="0" applyFill="1" applyBorder="1" applyAlignment="1">
      <alignment horizontal="center" vertical="center"/>
    </xf>
    <xf numFmtId="0" fontId="14" fillId="11" borderId="8" xfId="0" applyFont="1" applyFill="1" applyBorder="1" applyAlignment="1">
      <alignment horizontal="left" vertical="center" wrapText="1"/>
    </xf>
    <xf numFmtId="0" fontId="14" fillId="11" borderId="8" xfId="0" applyFont="1" applyFill="1" applyBorder="1" applyAlignment="1">
      <alignment horizontal="center" vertical="center"/>
    </xf>
    <xf numFmtId="14" fontId="14" fillId="11" borderId="8" xfId="0" applyNumberFormat="1" applyFont="1" applyFill="1" applyBorder="1" applyAlignment="1">
      <alignment horizontal="center" vertical="center"/>
    </xf>
    <xf numFmtId="0" fontId="0" fillId="11" borderId="8" xfId="0" applyFill="1" applyBorder="1" applyAlignment="1">
      <alignment horizontal="center"/>
    </xf>
    <xf numFmtId="0" fontId="0" fillId="11" borderId="9" xfId="0" applyFill="1" applyBorder="1" applyAlignment="1">
      <alignment vertical="center" wrapText="1"/>
    </xf>
    <xf numFmtId="0" fontId="16" fillId="0" borderId="0" xfId="0" applyFont="1"/>
    <xf numFmtId="0" fontId="14" fillId="0" borderId="8" xfId="0" applyFont="1" applyBorder="1" applyAlignment="1">
      <alignment horizontal="center"/>
    </xf>
    <xf numFmtId="0" fontId="14" fillId="0" borderId="9" xfId="0" applyFont="1" applyBorder="1" applyAlignment="1">
      <alignment vertical="center" wrapText="1"/>
    </xf>
    <xf numFmtId="0" fontId="0" fillId="0" borderId="8" xfId="0" applyBorder="1" applyAlignment="1">
      <alignment vertical="center"/>
    </xf>
    <xf numFmtId="0" fontId="14" fillId="0" borderId="8" xfId="0" applyFont="1" applyBorder="1" applyAlignment="1">
      <alignment vertical="center"/>
    </xf>
    <xf numFmtId="14" fontId="14" fillId="0" borderId="9" xfId="0" applyNumberFormat="1" applyFont="1" applyBorder="1" applyAlignment="1">
      <alignment horizontal="center" vertical="top"/>
    </xf>
    <xf numFmtId="0" fontId="0" fillId="12" borderId="8" xfId="0" applyFill="1" applyBorder="1" applyAlignment="1">
      <alignment horizontal="center" vertical="center"/>
    </xf>
    <xf numFmtId="14" fontId="12" fillId="3" borderId="9" xfId="0" applyNumberFormat="1" applyFont="1" applyFill="1" applyBorder="1" applyAlignment="1">
      <alignment horizontal="center"/>
    </xf>
    <xf numFmtId="14" fontId="12" fillId="0" borderId="9" xfId="0" applyNumberFormat="1" applyFont="1" applyBorder="1" applyAlignment="1">
      <alignment horizontal="center" vertical="center"/>
    </xf>
    <xf numFmtId="14" fontId="14" fillId="0" borderId="9" xfId="0" applyNumberFormat="1" applyFont="1" applyBorder="1" applyAlignment="1">
      <alignment horizontal="center"/>
    </xf>
    <xf numFmtId="0" fontId="7" fillId="0" borderId="8" xfId="0" applyFont="1" applyBorder="1"/>
    <xf numFmtId="0" fontId="0" fillId="11" borderId="9" xfId="0" applyFill="1" applyBorder="1" applyAlignment="1">
      <alignment horizontal="center" vertical="center"/>
    </xf>
    <xf numFmtId="0" fontId="0" fillId="11" borderId="9" xfId="0" applyFill="1" applyBorder="1" applyAlignment="1">
      <alignment horizontal="left" vertical="center"/>
    </xf>
    <xf numFmtId="14" fontId="0" fillId="11" borderId="9" xfId="0" applyNumberFormat="1" applyFill="1" applyBorder="1" applyAlignment="1">
      <alignment horizontal="center" vertical="center"/>
    </xf>
    <xf numFmtId="14" fontId="14" fillId="11" borderId="9" xfId="0" applyNumberFormat="1" applyFont="1" applyFill="1" applyBorder="1" applyAlignment="1">
      <alignment horizontal="center" vertical="center"/>
    </xf>
    <xf numFmtId="14" fontId="14" fillId="0" borderId="9" xfId="0" applyNumberFormat="1" applyFont="1" applyBorder="1" applyAlignment="1">
      <alignment horizontal="center" wrapText="1"/>
    </xf>
    <xf numFmtId="14" fontId="14" fillId="0" borderId="9" xfId="0" applyNumberFormat="1" applyFont="1" applyBorder="1" applyAlignment="1">
      <alignment horizontal="center" vertical="center" wrapText="1"/>
    </xf>
    <xf numFmtId="0" fontId="14" fillId="0" borderId="9" xfId="0" applyFont="1" applyBorder="1" applyAlignment="1">
      <alignment horizontal="center"/>
    </xf>
    <xf numFmtId="0" fontId="0" fillId="11" borderId="9" xfId="0" applyFill="1" applyBorder="1" applyAlignment="1">
      <alignment horizontal="left" vertical="center" wrapText="1"/>
    </xf>
    <xf numFmtId="14" fontId="14" fillId="11" borderId="9" xfId="0" applyNumberFormat="1" applyFont="1" applyFill="1" applyBorder="1" applyAlignment="1">
      <alignment horizontal="center"/>
    </xf>
    <xf numFmtId="14" fontId="12" fillId="11" borderId="9" xfId="0" applyNumberFormat="1" applyFont="1" applyFill="1" applyBorder="1" applyAlignment="1">
      <alignment horizontal="center"/>
    </xf>
    <xf numFmtId="0" fontId="14" fillId="11" borderId="9" xfId="0" applyFont="1" applyFill="1" applyBorder="1" applyAlignment="1">
      <alignment horizontal="center"/>
    </xf>
    <xf numFmtId="0" fontId="14" fillId="11" borderId="9" xfId="0" applyFont="1" applyFill="1" applyBorder="1" applyAlignment="1">
      <alignment vertical="center" wrapText="1"/>
    </xf>
    <xf numFmtId="0" fontId="14" fillId="0" borderId="9" xfId="0" applyFont="1" applyBorder="1" applyAlignment="1">
      <alignment horizontal="center" vertical="center"/>
    </xf>
    <xf numFmtId="0" fontId="14" fillId="11" borderId="9" xfId="0" applyFont="1" applyFill="1" applyBorder="1" applyAlignment="1">
      <alignment horizontal="center" vertical="center"/>
    </xf>
    <xf numFmtId="14" fontId="12" fillId="0" borderId="8" xfId="0" applyNumberFormat="1" applyFont="1" applyBorder="1" applyAlignment="1">
      <alignment horizontal="center"/>
    </xf>
    <xf numFmtId="0" fontId="14" fillId="0" borderId="8" xfId="0" applyFont="1" applyBorder="1" applyAlignment="1">
      <alignment horizontal="left" vertical="center"/>
    </xf>
    <xf numFmtId="0" fontId="0" fillId="11" borderId="8" xfId="0" applyFill="1" applyBorder="1" applyAlignment="1">
      <alignment horizontal="left" vertical="center"/>
    </xf>
    <xf numFmtId="0" fontId="0" fillId="11" borderId="8" xfId="0" applyFill="1" applyBorder="1" applyAlignment="1">
      <alignment horizontal="left" vertical="center" wrapText="1"/>
    </xf>
    <xf numFmtId="0" fontId="14" fillId="11" borderId="8" xfId="0" applyFont="1" applyFill="1" applyBorder="1" applyAlignment="1">
      <alignment horizontal="center"/>
    </xf>
    <xf numFmtId="0" fontId="14" fillId="11" borderId="8" xfId="0" applyFont="1" applyFill="1" applyBorder="1" applyAlignment="1">
      <alignment vertical="center" wrapText="1"/>
    </xf>
    <xf numFmtId="0" fontId="12" fillId="0" borderId="8" xfId="0" applyFont="1" applyBorder="1" applyAlignment="1">
      <alignment vertical="center" wrapText="1"/>
    </xf>
    <xf numFmtId="14" fontId="14" fillId="9" borderId="8" xfId="0" applyNumberFormat="1" applyFont="1" applyFill="1" applyBorder="1" applyAlignment="1">
      <alignment horizontal="center"/>
    </xf>
    <xf numFmtId="0" fontId="14" fillId="0" borderId="16" xfId="0" applyFont="1" applyBorder="1"/>
    <xf numFmtId="0" fontId="13" fillId="0" borderId="8" xfId="0" applyFont="1" applyBorder="1" applyAlignment="1">
      <alignment vertical="center" wrapText="1"/>
    </xf>
    <xf numFmtId="0" fontId="12" fillId="0" borderId="10" xfId="0" applyFont="1" applyBorder="1" applyAlignment="1">
      <alignment horizontal="center" vertical="center"/>
    </xf>
    <xf numFmtId="14" fontId="14" fillId="0" borderId="9" xfId="0" applyNumberFormat="1" applyFont="1" applyBorder="1" applyAlignment="1">
      <alignment horizontal="left" vertical="center" wrapText="1"/>
    </xf>
    <xf numFmtId="14" fontId="0" fillId="0" borderId="9" xfId="0" applyNumberFormat="1" applyBorder="1" applyAlignment="1">
      <alignment horizontal="center" vertical="center" wrapText="1"/>
    </xf>
    <xf numFmtId="0" fontId="0" fillId="0" borderId="10" xfId="0" applyBorder="1" applyAlignment="1">
      <alignment horizontal="center" vertical="center"/>
    </xf>
    <xf numFmtId="0" fontId="13" fillId="0" borderId="10" xfId="0" applyFont="1" applyBorder="1" applyAlignment="1">
      <alignment horizontal="center" vertical="center"/>
    </xf>
    <xf numFmtId="14" fontId="14" fillId="0" borderId="8" xfId="0" applyNumberFormat="1" applyFont="1" applyBorder="1" applyAlignment="1">
      <alignment horizontal="center" vertical="top"/>
    </xf>
    <xf numFmtId="0" fontId="14" fillId="0" borderId="8" xfId="0" applyFont="1" applyBorder="1" applyAlignment="1">
      <alignment horizontal="center" vertical="top"/>
    </xf>
    <xf numFmtId="0" fontId="14" fillId="0" borderId="11" xfId="0" applyFont="1" applyBorder="1" applyAlignment="1">
      <alignment vertical="center" wrapText="1"/>
    </xf>
    <xf numFmtId="0" fontId="14" fillId="0" borderId="17" xfId="0" applyFont="1" applyBorder="1" applyAlignment="1">
      <alignment vertical="center" wrapText="1"/>
    </xf>
    <xf numFmtId="0" fontId="14" fillId="0" borderId="8" xfId="0" applyFont="1" applyBorder="1"/>
    <xf numFmtId="0" fontId="0" fillId="0" borderId="11" xfId="0" applyBorder="1" applyAlignment="1">
      <alignment horizontal="center" vertical="center"/>
    </xf>
    <xf numFmtId="0" fontId="0" fillId="0" borderId="12" xfId="0" applyBorder="1" applyAlignment="1">
      <alignment horizontal="left" vertical="center"/>
    </xf>
    <xf numFmtId="0" fontId="0" fillId="0" borderId="12" xfId="0" applyBorder="1" applyAlignment="1">
      <alignment horizontal="left" vertical="center" wrapText="1"/>
    </xf>
    <xf numFmtId="0" fontId="0" fillId="0" borderId="11" xfId="0" applyBorder="1" applyAlignment="1">
      <alignment horizontal="left" vertical="center" wrapText="1"/>
    </xf>
    <xf numFmtId="0" fontId="0" fillId="0" borderId="18" xfId="0" applyBorder="1"/>
    <xf numFmtId="0" fontId="18" fillId="0" borderId="8" xfId="0" applyFont="1" applyBorder="1"/>
    <xf numFmtId="14" fontId="14" fillId="0" borderId="11" xfId="0" applyNumberFormat="1" applyFont="1" applyBorder="1" applyAlignment="1">
      <alignment horizontal="center" vertical="top"/>
    </xf>
    <xf numFmtId="0" fontId="0" fillId="9" borderId="8" xfId="0" applyFill="1" applyBorder="1" applyAlignment="1">
      <alignment horizontal="center" vertical="center"/>
    </xf>
    <xf numFmtId="0" fontId="0" fillId="0" borderId="11" xfId="0" applyBorder="1" applyAlignment="1">
      <alignment horizontal="left" vertical="center"/>
    </xf>
    <xf numFmtId="0" fontId="0" fillId="0" borderId="8" xfId="0" applyBorder="1" applyAlignment="1">
      <alignment wrapText="1"/>
    </xf>
    <xf numFmtId="0" fontId="0" fillId="2" borderId="8" xfId="0" applyFill="1" applyBorder="1" applyAlignment="1">
      <alignment horizontal="left" vertical="center"/>
    </xf>
    <xf numFmtId="0" fontId="0" fillId="0" borderId="8" xfId="0" applyBorder="1" applyAlignment="1">
      <alignment vertical="top"/>
    </xf>
    <xf numFmtId="0" fontId="0" fillId="0" borderId="8" xfId="0" applyBorder="1" applyAlignment="1">
      <alignment vertical="top" wrapText="1"/>
    </xf>
    <xf numFmtId="0" fontId="7" fillId="0" borderId="19" xfId="0" applyFont="1" applyBorder="1"/>
    <xf numFmtId="0" fontId="7" fillId="0" borderId="12" xfId="0" applyFont="1" applyBorder="1"/>
    <xf numFmtId="0" fontId="7" fillId="0" borderId="0" xfId="0" applyFont="1"/>
    <xf numFmtId="0" fontId="7" fillId="0" borderId="13" xfId="0" applyFont="1" applyBorder="1"/>
    <xf numFmtId="16" fontId="0" fillId="0" borderId="0" xfId="0" applyNumberFormat="1"/>
    <xf numFmtId="14" fontId="14" fillId="0" borderId="9" xfId="0" applyNumberFormat="1" applyFont="1" applyBorder="1" applyAlignment="1">
      <alignment horizontal="left" vertical="top"/>
    </xf>
    <xf numFmtId="0" fontId="0" fillId="0" borderId="9" xfId="0" applyBorder="1" applyAlignment="1">
      <alignment horizontal="left" vertical="top" wrapText="1"/>
    </xf>
    <xf numFmtId="0" fontId="0" fillId="0" borderId="8" xfId="0" applyBorder="1" applyAlignment="1">
      <alignment horizontal="left" vertical="top" wrapText="1"/>
    </xf>
    <xf numFmtId="165" fontId="14" fillId="0" borderId="8" xfId="0" applyNumberFormat="1" applyFont="1" applyBorder="1" applyAlignment="1">
      <alignment horizontal="center" vertical="center"/>
    </xf>
    <xf numFmtId="165" fontId="14" fillId="0" borderId="11" xfId="0" applyNumberFormat="1" applyFont="1" applyBorder="1" applyAlignment="1">
      <alignment horizontal="center" vertical="center"/>
    </xf>
    <xf numFmtId="165" fontId="14" fillId="0" borderId="9" xfId="0" applyNumberFormat="1" applyFont="1" applyBorder="1" applyAlignment="1">
      <alignment horizontal="center"/>
    </xf>
    <xf numFmtId="0" fontId="12" fillId="10" borderId="16" xfId="0" applyFont="1" applyFill="1" applyBorder="1" applyAlignment="1">
      <alignment horizontal="center"/>
    </xf>
    <xf numFmtId="0" fontId="0" fillId="10" borderId="16" xfId="0" applyFill="1" applyBorder="1" applyAlignment="1">
      <alignment horizontal="center"/>
    </xf>
    <xf numFmtId="0" fontId="0" fillId="10" borderId="16" xfId="0" applyFill="1" applyBorder="1"/>
    <xf numFmtId="0" fontId="13" fillId="4" borderId="8" xfId="3" applyFont="1" applyFill="1" applyBorder="1" applyAlignment="1">
      <alignment horizontal="center" wrapText="1"/>
    </xf>
    <xf numFmtId="0" fontId="13" fillId="6" borderId="11" xfId="3" applyFont="1" applyFill="1" applyBorder="1" applyAlignment="1">
      <alignment horizontal="center" wrapText="1"/>
    </xf>
    <xf numFmtId="0" fontId="13" fillId="8" borderId="10" xfId="3" applyFont="1" applyFill="1" applyBorder="1" applyAlignment="1">
      <alignment horizontal="center" vertical="center" wrapText="1"/>
    </xf>
    <xf numFmtId="14" fontId="12" fillId="0" borderId="10" xfId="0" applyNumberFormat="1" applyFont="1" applyBorder="1" applyAlignment="1">
      <alignment horizontal="center" vertical="center"/>
    </xf>
    <xf numFmtId="0" fontId="0" fillId="0" borderId="15" xfId="0" applyBorder="1" applyAlignment="1">
      <alignment wrapText="1"/>
    </xf>
    <xf numFmtId="0" fontId="12" fillId="0" borderId="9" xfId="0" applyFont="1" applyBorder="1" applyAlignment="1">
      <alignment horizontal="center" vertical="center"/>
    </xf>
    <xf numFmtId="0" fontId="0" fillId="0" borderId="8" xfId="0" applyBorder="1" applyAlignment="1">
      <alignment horizontal="center" vertical="center" wrapText="1"/>
    </xf>
    <xf numFmtId="14" fontId="0" fillId="0" borderId="10" xfId="0" applyNumberFormat="1" applyBorder="1" applyAlignment="1">
      <alignment horizontal="center" vertical="center" wrapText="1"/>
    </xf>
    <xf numFmtId="14" fontId="0" fillId="0" borderId="8" xfId="0" applyNumberFormat="1" applyBorder="1" applyAlignment="1">
      <alignment horizontal="left" vertical="center" wrapText="1"/>
    </xf>
    <xf numFmtId="0" fontId="14" fillId="0" borderId="9" xfId="0" applyFont="1" applyBorder="1" applyAlignment="1">
      <alignment horizontal="center" vertical="top"/>
    </xf>
    <xf numFmtId="14" fontId="0" fillId="0" borderId="8" xfId="0" applyNumberFormat="1" applyBorder="1"/>
    <xf numFmtId="14" fontId="14" fillId="0" borderId="10" xfId="0" applyNumberFormat="1" applyFont="1" applyBorder="1" applyAlignment="1">
      <alignment horizontal="center" vertical="center"/>
    </xf>
    <xf numFmtId="14" fontId="14" fillId="0" borderId="10" xfId="0" applyNumberFormat="1" applyFont="1" applyBorder="1" applyAlignment="1">
      <alignment horizontal="left" vertical="top"/>
    </xf>
    <xf numFmtId="14" fontId="12" fillId="0" borderId="0" xfId="0" applyNumberFormat="1" applyFont="1" applyAlignment="1">
      <alignment horizontal="center" vertical="center"/>
    </xf>
    <xf numFmtId="14" fontId="0" fillId="0" borderId="0" xfId="0" applyNumberFormat="1" applyAlignment="1">
      <alignment horizontal="center" vertical="center"/>
    </xf>
    <xf numFmtId="14" fontId="0" fillId="10" borderId="16" xfId="0" applyNumberFormat="1" applyFill="1" applyBorder="1" applyAlignment="1">
      <alignment horizontal="center"/>
    </xf>
    <xf numFmtId="0" fontId="0" fillId="10" borderId="17" xfId="0" applyFill="1" applyBorder="1"/>
    <xf numFmtId="0" fontId="3" fillId="7" borderId="8" xfId="3" applyFont="1" applyFill="1" applyBorder="1" applyAlignment="1">
      <alignment horizontal="center" wrapText="1"/>
    </xf>
    <xf numFmtId="0" fontId="17" fillId="7" borderId="8" xfId="3" applyFont="1" applyFill="1" applyBorder="1" applyAlignment="1">
      <alignment horizontal="center" wrapText="1"/>
    </xf>
    <xf numFmtId="0" fontId="0" fillId="9" borderId="10" xfId="0" applyFill="1" applyBorder="1" applyAlignment="1">
      <alignment horizontal="center" vertical="center"/>
    </xf>
    <xf numFmtId="14" fontId="14" fillId="0" borderId="10" xfId="0" applyNumberFormat="1" applyFont="1" applyBorder="1" applyAlignment="1">
      <alignment horizontal="center" vertical="top"/>
    </xf>
    <xf numFmtId="14" fontId="12" fillId="0" borderId="20" xfId="0" applyNumberFormat="1" applyFont="1" applyBorder="1" applyAlignment="1">
      <alignment horizontal="center" vertical="center"/>
    </xf>
    <xf numFmtId="14" fontId="0" fillId="0" borderId="16" xfId="0" applyNumberFormat="1" applyBorder="1" applyAlignment="1">
      <alignment horizontal="center" vertical="center"/>
    </xf>
    <xf numFmtId="0" fontId="13" fillId="7" borderId="11" xfId="3" applyFont="1" applyFill="1" applyBorder="1" applyAlignment="1">
      <alignment horizontal="center" wrapText="1"/>
    </xf>
    <xf numFmtId="0" fontId="13" fillId="8" borderId="8" xfId="3" applyFont="1" applyFill="1" applyBorder="1" applyAlignment="1">
      <alignment horizontal="center" vertical="center" wrapText="1"/>
    </xf>
    <xf numFmtId="14" fontId="0" fillId="0" borderId="10" xfId="0" applyNumberFormat="1" applyBorder="1" applyAlignment="1">
      <alignment horizontal="center" vertical="center"/>
    </xf>
    <xf numFmtId="14" fontId="12" fillId="3" borderId="10" xfId="0" applyNumberFormat="1" applyFont="1" applyFill="1" applyBorder="1" applyAlignment="1">
      <alignment horizontal="center" vertical="center"/>
    </xf>
    <xf numFmtId="0" fontId="0" fillId="0" borderId="15" xfId="0" applyBorder="1" applyAlignment="1">
      <alignment vertical="center" wrapText="1"/>
    </xf>
    <xf numFmtId="0" fontId="14" fillId="0" borderId="15" xfId="0" applyFont="1" applyBorder="1" applyAlignment="1">
      <alignment wrapText="1"/>
    </xf>
    <xf numFmtId="0" fontId="0" fillId="0" borderId="9" xfId="0" applyBorder="1" applyAlignment="1">
      <alignment horizontal="center" vertical="top"/>
    </xf>
    <xf numFmtId="14" fontId="0" fillId="0" borderId="9" xfId="0" applyNumberFormat="1" applyBorder="1" applyAlignment="1">
      <alignment horizontal="center" vertical="top"/>
    </xf>
    <xf numFmtId="1" fontId="14" fillId="0" borderId="10" xfId="0" applyNumberFormat="1" applyFont="1" applyBorder="1" applyAlignment="1">
      <alignment horizontal="center" vertical="center"/>
    </xf>
    <xf numFmtId="0" fontId="7" fillId="0" borderId="8" xfId="0" applyFont="1" applyBorder="1" applyAlignment="1">
      <alignment vertical="center"/>
    </xf>
    <xf numFmtId="0" fontId="7" fillId="0" borderId="9" xfId="0" applyFont="1" applyBorder="1" applyAlignment="1">
      <alignment vertical="top" wrapText="1"/>
    </xf>
    <xf numFmtId="0" fontId="14" fillId="12" borderId="10" xfId="0" applyFont="1" applyFill="1" applyBorder="1" applyAlignment="1">
      <alignment horizontal="center" vertical="center"/>
    </xf>
    <xf numFmtId="0" fontId="13" fillId="8" borderId="10" xfId="3" applyFont="1" applyFill="1" applyBorder="1" applyAlignment="1">
      <alignment horizontal="center" wrapText="1"/>
    </xf>
    <xf numFmtId="0" fontId="13" fillId="8" borderId="16" xfId="3" applyFont="1" applyFill="1" applyBorder="1" applyAlignment="1">
      <alignment horizontal="center" wrapText="1"/>
    </xf>
    <xf numFmtId="0" fontId="13" fillId="8" borderId="16" xfId="3" applyFont="1" applyFill="1" applyBorder="1" applyAlignment="1">
      <alignment horizontal="center" vertical="center" wrapText="1"/>
    </xf>
    <xf numFmtId="0" fontId="17" fillId="8" borderId="16" xfId="3" applyFont="1" applyFill="1" applyBorder="1" applyAlignment="1">
      <alignment horizontal="center" wrapText="1"/>
    </xf>
    <xf numFmtId="0" fontId="13" fillId="8" borderId="17" xfId="3" applyFont="1" applyFill="1" applyBorder="1" applyAlignment="1">
      <alignment horizontal="center" vertical="center" wrapText="1"/>
    </xf>
    <xf numFmtId="14" fontId="0" fillId="0" borderId="10" xfId="0" applyNumberFormat="1" applyBorder="1" applyAlignment="1">
      <alignment horizontal="center"/>
    </xf>
    <xf numFmtId="14" fontId="0" fillId="0" borderId="11" xfId="0" applyNumberFormat="1" applyBorder="1" applyAlignment="1">
      <alignment horizontal="center"/>
    </xf>
    <xf numFmtId="14" fontId="0" fillId="0" borderId="12" xfId="0" applyNumberFormat="1" applyBorder="1" applyAlignment="1">
      <alignment horizontal="center"/>
    </xf>
    <xf numFmtId="0" fontId="0" fillId="0" borderId="12" xfId="0" applyBorder="1" applyAlignment="1">
      <alignment horizontal="center"/>
    </xf>
    <xf numFmtId="0" fontId="12" fillId="0" borderId="12" xfId="0" applyFont="1" applyBorder="1" applyAlignment="1">
      <alignment horizontal="center"/>
    </xf>
    <xf numFmtId="0" fontId="0" fillId="0" borderId="15" xfId="0" applyBorder="1"/>
    <xf numFmtId="0" fontId="13" fillId="7" borderId="10" xfId="3" applyFont="1" applyFill="1" applyBorder="1" applyAlignment="1">
      <alignment horizontal="center" wrapText="1"/>
    </xf>
    <xf numFmtId="0" fontId="12" fillId="0" borderId="10" xfId="0" applyFont="1" applyBorder="1" applyAlignment="1">
      <alignment horizontal="center"/>
    </xf>
    <xf numFmtId="0" fontId="0" fillId="0" borderId="11" xfId="0" applyBorder="1" applyAlignment="1">
      <alignment wrapText="1"/>
    </xf>
    <xf numFmtId="0" fontId="12" fillId="0" borderId="8" xfId="0" applyFont="1" applyBorder="1" applyAlignment="1">
      <alignment horizontal="center"/>
    </xf>
    <xf numFmtId="0" fontId="12" fillId="0" borderId="11" xfId="0" applyFont="1" applyBorder="1" applyAlignment="1">
      <alignment horizontal="center"/>
    </xf>
    <xf numFmtId="17" fontId="14" fillId="0" borderId="8" xfId="0" applyNumberFormat="1" applyFont="1" applyBorder="1" applyAlignment="1">
      <alignment horizontal="center"/>
    </xf>
    <xf numFmtId="14" fontId="0" fillId="0" borderId="8" xfId="0" applyNumberFormat="1" applyBorder="1" applyAlignment="1">
      <alignment horizontal="left" vertical="center"/>
    </xf>
    <xf numFmtId="0" fontId="0" fillId="0" borderId="21" xfId="0" applyBorder="1" applyAlignment="1">
      <alignment horizontal="left" vertical="center"/>
    </xf>
    <xf numFmtId="14" fontId="14" fillId="0" borderId="21" xfId="0" applyNumberFormat="1" applyFont="1" applyBorder="1" applyAlignment="1">
      <alignment horizontal="left" vertical="center"/>
    </xf>
    <xf numFmtId="0" fontId="13" fillId="13" borderId="8" xfId="3" applyFont="1" applyFill="1" applyBorder="1" applyAlignment="1">
      <alignment horizontal="center" wrapText="1"/>
    </xf>
    <xf numFmtId="0" fontId="3" fillId="10" borderId="11" xfId="0" applyFont="1" applyFill="1" applyBorder="1" applyAlignment="1">
      <alignment horizontal="center" vertical="center"/>
    </xf>
    <xf numFmtId="0" fontId="0" fillId="9" borderId="8" xfId="0" applyFill="1" applyBorder="1" applyAlignment="1">
      <alignment horizontal="center"/>
    </xf>
    <xf numFmtId="0" fontId="0" fillId="9" borderId="8" xfId="0" applyFill="1" applyBorder="1" applyAlignment="1">
      <alignment horizontal="left" vertical="center" wrapText="1"/>
    </xf>
    <xf numFmtId="0" fontId="14" fillId="9" borderId="8" xfId="0" applyFont="1" applyFill="1" applyBorder="1" applyAlignment="1">
      <alignment horizontal="center"/>
    </xf>
    <xf numFmtId="14" fontId="0" fillId="0" borderId="12" xfId="0" applyNumberFormat="1" applyBorder="1" applyAlignment="1">
      <alignment horizontal="center" vertical="center"/>
    </xf>
    <xf numFmtId="14" fontId="0" fillId="0" borderId="12" xfId="0" applyNumberFormat="1" applyBorder="1" applyAlignment="1">
      <alignment horizontal="center" vertical="center" wrapText="1"/>
    </xf>
    <xf numFmtId="0" fontId="0" fillId="0" borderId="12" xfId="0" applyBorder="1"/>
    <xf numFmtId="166" fontId="0" fillId="0" borderId="0" xfId="0" applyNumberFormat="1" applyAlignment="1">
      <alignment horizontal="center"/>
    </xf>
    <xf numFmtId="0" fontId="0" fillId="15" borderId="0" xfId="0" applyFill="1" applyAlignment="1">
      <alignment horizontal="left"/>
    </xf>
    <xf numFmtId="0" fontId="0" fillId="0" borderId="22" xfId="0" applyBorder="1" applyAlignment="1">
      <alignment vertical="top"/>
    </xf>
    <xf numFmtId="0" fontId="0" fillId="0" borderId="22" xfId="0" applyBorder="1" applyAlignment="1">
      <alignment vertical="top" wrapText="1"/>
    </xf>
    <xf numFmtId="166" fontId="0" fillId="0" borderId="22" xfId="0" applyNumberFormat="1" applyBorder="1" applyAlignment="1">
      <alignment horizontal="center" vertical="top"/>
    </xf>
    <xf numFmtId="14" fontId="0" fillId="0" borderId="22" xfId="0" applyNumberFormat="1" applyBorder="1" applyAlignment="1">
      <alignment horizontal="center" vertical="top"/>
    </xf>
    <xf numFmtId="0" fontId="0" fillId="0" borderId="22" xfId="0" applyBorder="1" applyAlignment="1">
      <alignment horizontal="center" vertical="top"/>
    </xf>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0" fontId="0" fillId="0" borderId="23" xfId="0" applyBorder="1" applyAlignment="1">
      <alignment vertical="top" wrapText="1"/>
    </xf>
    <xf numFmtId="166" fontId="0" fillId="0" borderId="23" xfId="0" applyNumberFormat="1" applyBorder="1" applyAlignment="1">
      <alignment horizontal="center" vertical="top"/>
    </xf>
    <xf numFmtId="0" fontId="0" fillId="0" borderId="23" xfId="0" applyBorder="1" applyAlignment="1">
      <alignment horizontal="center" vertical="top"/>
    </xf>
    <xf numFmtId="14" fontId="0" fillId="0" borderId="23" xfId="0" applyNumberFormat="1" applyBorder="1" applyAlignment="1">
      <alignment horizontal="center" vertical="top"/>
    </xf>
    <xf numFmtId="1" fontId="0" fillId="0" borderId="23" xfId="0" applyNumberFormat="1" applyBorder="1" applyAlignment="1">
      <alignment horizontal="center" vertical="top"/>
    </xf>
    <xf numFmtId="165" fontId="0" fillId="0" borderId="23" xfId="0" applyNumberFormat="1" applyBorder="1" applyAlignment="1">
      <alignment horizontal="center" vertical="top"/>
    </xf>
    <xf numFmtId="164" fontId="0" fillId="0" borderId="23" xfId="1" applyNumberFormat="1" applyFont="1" applyBorder="1" applyAlignment="1">
      <alignment horizontal="center" vertical="top"/>
    </xf>
    <xf numFmtId="0" fontId="0" fillId="0" borderId="24" xfId="0" applyBorder="1" applyAlignment="1">
      <alignment horizontal="center" vertical="top"/>
    </xf>
    <xf numFmtId="1" fontId="0" fillId="0" borderId="24" xfId="0" applyNumberFormat="1" applyBorder="1" applyAlignment="1">
      <alignment horizontal="center" vertical="top"/>
    </xf>
    <xf numFmtId="14" fontId="0" fillId="0" borderId="24" xfId="0" applyNumberFormat="1" applyBorder="1" applyAlignment="1">
      <alignment horizontal="center" vertical="top"/>
    </xf>
    <xf numFmtId="164" fontId="0" fillId="0" borderId="24" xfId="1" applyNumberFormat="1" applyFont="1" applyBorder="1" applyAlignment="1">
      <alignment horizontal="center" vertical="top"/>
    </xf>
    <xf numFmtId="0" fontId="3" fillId="15" borderId="7" xfId="0" applyFont="1" applyFill="1" applyBorder="1" applyAlignment="1">
      <alignment horizontal="center" vertical="top" wrapText="1"/>
    </xf>
    <xf numFmtId="0" fontId="3" fillId="15" borderId="7" xfId="0" applyFont="1" applyFill="1" applyBorder="1" applyAlignment="1">
      <alignment vertical="top" wrapText="1"/>
    </xf>
    <xf numFmtId="166" fontId="3" fillId="15" borderId="7" xfId="0" applyNumberFormat="1" applyFont="1" applyFill="1" applyBorder="1" applyAlignment="1">
      <alignment horizontal="center" vertical="top" wrapText="1"/>
    </xf>
    <xf numFmtId="164" fontId="3" fillId="15" borderId="7" xfId="1" applyNumberFormat="1" applyFont="1" applyFill="1" applyBorder="1" applyAlignment="1">
      <alignment horizontal="center" vertical="top" wrapText="1"/>
    </xf>
    <xf numFmtId="164" fontId="3" fillId="15" borderId="7" xfId="0" applyNumberFormat="1" applyFont="1" applyFill="1" applyBorder="1" applyAlignment="1">
      <alignment horizontal="center" vertical="top" wrapText="1"/>
    </xf>
    <xf numFmtId="0" fontId="0" fillId="0" borderId="26" xfId="0" applyBorder="1" applyAlignment="1">
      <alignment horizontal="center" vertical="top"/>
    </xf>
    <xf numFmtId="0" fontId="0" fillId="0" borderId="26" xfId="0" applyBorder="1" applyAlignment="1">
      <alignment vertical="top"/>
    </xf>
    <xf numFmtId="0" fontId="0" fillId="0" borderId="26" xfId="0" applyBorder="1" applyAlignment="1">
      <alignment vertical="top" wrapText="1"/>
    </xf>
    <xf numFmtId="166" fontId="0" fillId="0" borderId="26" xfId="0" applyNumberFormat="1" applyBorder="1" applyAlignment="1">
      <alignment horizontal="center" vertical="top"/>
    </xf>
    <xf numFmtId="1" fontId="0" fillId="0" borderId="26" xfId="0" applyNumberFormat="1" applyBorder="1" applyAlignment="1">
      <alignment horizontal="center" vertical="top"/>
    </xf>
    <xf numFmtId="14" fontId="0" fillId="0" borderId="26" xfId="0" applyNumberFormat="1" applyBorder="1" applyAlignment="1">
      <alignment horizontal="center" vertical="top"/>
    </xf>
    <xf numFmtId="165" fontId="0" fillId="0" borderId="26" xfId="0" applyNumberFormat="1" applyBorder="1" applyAlignment="1">
      <alignment horizontal="center" vertical="top"/>
    </xf>
    <xf numFmtId="164" fontId="0" fillId="0" borderId="26" xfId="1" applyNumberFormat="1" applyFont="1" applyBorder="1" applyAlignment="1">
      <alignment horizontal="center" vertical="top"/>
    </xf>
    <xf numFmtId="0" fontId="0" fillId="0" borderId="27" xfId="0" applyBorder="1" applyAlignment="1">
      <alignment vertical="top"/>
    </xf>
    <xf numFmtId="166" fontId="0" fillId="0" borderId="29" xfId="0" applyNumberFormat="1" applyBorder="1" applyAlignment="1">
      <alignment horizontal="center" vertical="top"/>
    </xf>
    <xf numFmtId="0" fontId="0" fillId="0" borderId="23" xfId="0" applyBorder="1" applyAlignment="1">
      <alignment horizontal="left" vertical="top" wrapText="1"/>
    </xf>
    <xf numFmtId="0" fontId="0" fillId="0" borderId="30" xfId="0" applyBorder="1" applyAlignment="1">
      <alignment vertical="top"/>
    </xf>
    <xf numFmtId="0" fontId="0" fillId="0" borderId="26" xfId="0" applyBorder="1" applyAlignment="1">
      <alignment horizontal="left" vertical="top" wrapText="1"/>
    </xf>
    <xf numFmtId="14" fontId="0" fillId="0" borderId="31" xfId="0" applyNumberFormat="1" applyBorder="1" applyAlignment="1">
      <alignment horizontal="center" vertical="top"/>
    </xf>
    <xf numFmtId="0" fontId="0" fillId="0" borderId="0" xfId="0" applyAlignment="1">
      <alignment horizontal="left" wrapText="1"/>
    </xf>
    <xf numFmtId="0" fontId="3" fillId="15" borderId="7" xfId="0" applyFont="1" applyFill="1" applyBorder="1" applyAlignment="1">
      <alignment horizontal="left" wrapText="1"/>
    </xf>
    <xf numFmtId="0" fontId="0" fillId="0" borderId="22" xfId="0" applyBorder="1" applyAlignment="1">
      <alignment horizontal="left" vertical="top" wrapText="1"/>
    </xf>
    <xf numFmtId="0" fontId="22" fillId="0" borderId="0" xfId="0" applyFont="1"/>
    <xf numFmtId="0" fontId="0" fillId="0" borderId="32" xfId="0" applyBorder="1"/>
    <xf numFmtId="0" fontId="0" fillId="0" borderId="32" xfId="0" applyBorder="1" applyAlignment="1">
      <alignment horizontal="center" wrapText="1"/>
    </xf>
    <xf numFmtId="0" fontId="0" fillId="0" borderId="32" xfId="0" applyBorder="1" applyAlignment="1">
      <alignment horizontal="center"/>
    </xf>
    <xf numFmtId="14" fontId="0" fillId="0" borderId="32" xfId="0" applyNumberFormat="1" applyBorder="1" applyAlignment="1">
      <alignment horizontal="center"/>
    </xf>
    <xf numFmtId="0" fontId="3" fillId="19" borderId="37" xfId="0" applyFont="1" applyFill="1" applyBorder="1" applyAlignment="1">
      <alignment wrapText="1"/>
    </xf>
    <xf numFmtId="0" fontId="3" fillId="19" borderId="35" xfId="0" applyFont="1" applyFill="1" applyBorder="1" applyAlignment="1">
      <alignment wrapText="1"/>
    </xf>
    <xf numFmtId="0" fontId="3" fillId="2" borderId="41" xfId="0" applyFont="1" applyFill="1" applyBorder="1" applyAlignment="1">
      <alignment horizontal="center" wrapText="1"/>
    </xf>
    <xf numFmtId="0" fontId="3" fillId="0" borderId="41" xfId="0" applyFont="1" applyBorder="1" applyAlignment="1">
      <alignment horizontal="center" wrapText="1"/>
    </xf>
    <xf numFmtId="0" fontId="3" fillId="3" borderId="41" xfId="0" applyFont="1" applyFill="1" applyBorder="1" applyAlignment="1">
      <alignment horizontal="center" wrapText="1"/>
    </xf>
    <xf numFmtId="0" fontId="3" fillId="19" borderId="40" xfId="0" applyFont="1" applyFill="1" applyBorder="1" applyAlignment="1">
      <alignment wrapText="1"/>
    </xf>
    <xf numFmtId="0" fontId="3" fillId="19" borderId="41" xfId="0" applyFont="1" applyFill="1" applyBorder="1" applyAlignment="1">
      <alignment wrapText="1"/>
    </xf>
    <xf numFmtId="0" fontId="3" fillId="3" borderId="43" xfId="0" applyFont="1" applyFill="1" applyBorder="1" applyAlignment="1">
      <alignment horizontal="center" wrapText="1"/>
    </xf>
    <xf numFmtId="0" fontId="3" fillId="19" borderId="44" xfId="0" applyFont="1" applyFill="1" applyBorder="1" applyAlignment="1">
      <alignment wrapText="1"/>
    </xf>
    <xf numFmtId="0" fontId="17" fillId="15" borderId="7" xfId="0" applyFont="1" applyFill="1" applyBorder="1" applyAlignment="1">
      <alignment horizontal="center" vertical="top" wrapText="1"/>
    </xf>
    <xf numFmtId="166" fontId="0" fillId="0" borderId="0" xfId="2" applyNumberFormat="1" applyFont="1" applyFill="1" applyAlignment="1">
      <alignment horizontal="center" vertical="top"/>
    </xf>
    <xf numFmtId="166" fontId="0" fillId="0" borderId="24" xfId="0" applyNumberFormat="1" applyBorder="1" applyAlignment="1">
      <alignment horizontal="center" vertical="top"/>
    </xf>
    <xf numFmtId="166" fontId="0" fillId="0" borderId="0" xfId="0" applyNumberFormat="1" applyAlignment="1">
      <alignment horizontal="center" vertical="top"/>
    </xf>
    <xf numFmtId="14" fontId="0" fillId="0" borderId="28" xfId="0" applyNumberFormat="1" applyBorder="1" applyAlignment="1">
      <alignment horizontal="center" vertical="top"/>
    </xf>
    <xf numFmtId="165" fontId="0" fillId="0" borderId="30" xfId="0" applyNumberFormat="1" applyBorder="1" applyAlignment="1">
      <alignment horizontal="center" vertical="top"/>
    </xf>
    <xf numFmtId="165" fontId="0" fillId="18" borderId="23" xfId="0" applyNumberFormat="1" applyFill="1" applyBorder="1" applyAlignment="1">
      <alignment horizontal="center" vertical="top"/>
    </xf>
    <xf numFmtId="14" fontId="0" fillId="4" borderId="23" xfId="0" applyNumberFormat="1" applyFill="1" applyBorder="1" applyAlignment="1">
      <alignment horizontal="center" vertical="top"/>
    </xf>
    <xf numFmtId="165" fontId="0" fillId="18" borderId="26" xfId="0" applyNumberFormat="1" applyFill="1" applyBorder="1" applyAlignment="1">
      <alignment horizontal="center" vertical="top"/>
    </xf>
    <xf numFmtId="14" fontId="0" fillId="4" borderId="0" xfId="0" applyNumberFormat="1" applyFill="1" applyAlignment="1">
      <alignment horizontal="center"/>
    </xf>
    <xf numFmtId="164" fontId="0" fillId="0" borderId="23" xfId="0" applyNumberFormat="1" applyBorder="1" applyAlignment="1">
      <alignment horizontal="center" vertical="top" wrapText="1"/>
    </xf>
    <xf numFmtId="0" fontId="0" fillId="0" borderId="23" xfId="0" applyBorder="1" applyAlignment="1">
      <alignment horizontal="center" vertical="top" wrapText="1"/>
    </xf>
    <xf numFmtId="164" fontId="0" fillId="0" borderId="26" xfId="0" applyNumberFormat="1" applyBorder="1" applyAlignment="1">
      <alignment horizontal="center" vertical="top" wrapText="1"/>
    </xf>
    <xf numFmtId="164" fontId="0" fillId="0" borderId="24" xfId="0" applyNumberFormat="1" applyBorder="1" applyAlignment="1">
      <alignment horizontal="center" vertical="top" wrapText="1"/>
    </xf>
    <xf numFmtId="164" fontId="0" fillId="0" borderId="0" xfId="0" applyNumberFormat="1" applyAlignment="1">
      <alignment horizontal="center" wrapText="1"/>
    </xf>
    <xf numFmtId="9" fontId="0" fillId="0" borderId="0" xfId="2" applyFont="1" applyFill="1" applyAlignment="1">
      <alignment horizontal="center" wrapText="1"/>
    </xf>
    <xf numFmtId="0" fontId="0" fillId="0" borderId="26" xfId="0" applyBorder="1" applyAlignment="1">
      <alignment horizontal="center" vertical="top" wrapText="1"/>
    </xf>
    <xf numFmtId="0" fontId="0" fillId="0" borderId="24" xfId="0" applyBorder="1" applyAlignment="1">
      <alignment horizontal="center" vertical="top" wrapText="1"/>
    </xf>
    <xf numFmtId="164" fontId="20" fillId="16" borderId="25" xfId="0" applyNumberFormat="1" applyFont="1" applyFill="1" applyBorder="1" applyAlignment="1">
      <alignment horizontal="center" wrapText="1"/>
    </xf>
    <xf numFmtId="164" fontId="0" fillId="0" borderId="23" xfId="0" applyNumberFormat="1" applyBorder="1" applyAlignment="1">
      <alignment horizontal="left" vertical="top" wrapText="1"/>
    </xf>
    <xf numFmtId="164" fontId="0" fillId="0" borderId="26" xfId="0" applyNumberFormat="1" applyBorder="1" applyAlignment="1">
      <alignment horizontal="left" vertical="top" wrapText="1"/>
    </xf>
    <xf numFmtId="164" fontId="0" fillId="0" borderId="0" xfId="2" applyNumberFormat="1" applyFont="1" applyFill="1" applyAlignment="1">
      <alignment horizontal="center" wrapText="1"/>
    </xf>
    <xf numFmtId="167" fontId="20" fillId="16" borderId="25" xfId="0" applyNumberFormat="1" applyFont="1" applyFill="1" applyBorder="1" applyAlignment="1">
      <alignment horizontal="center" wrapText="1"/>
    </xf>
    <xf numFmtId="167" fontId="3" fillId="15" borderId="7" xfId="0" applyNumberFormat="1" applyFont="1" applyFill="1" applyBorder="1" applyAlignment="1">
      <alignment horizontal="center" vertical="top" wrapText="1"/>
    </xf>
    <xf numFmtId="167" fontId="0" fillId="0" borderId="23" xfId="0" applyNumberFormat="1" applyBorder="1" applyAlignment="1">
      <alignment horizontal="center" vertical="top" wrapText="1"/>
    </xf>
    <xf numFmtId="167" fontId="0" fillId="0" borderId="23" xfId="0" applyNumberFormat="1" applyBorder="1" applyAlignment="1">
      <alignment horizontal="left" vertical="top" wrapText="1"/>
    </xf>
    <xf numFmtId="167" fontId="0" fillId="18" borderId="23" xfId="0" applyNumberFormat="1" applyFill="1" applyBorder="1" applyAlignment="1">
      <alignment horizontal="center" vertical="top"/>
    </xf>
    <xf numFmtId="167" fontId="0" fillId="0" borderId="26" xfId="0" applyNumberFormat="1" applyBorder="1" applyAlignment="1">
      <alignment horizontal="left" vertical="top" wrapText="1"/>
    </xf>
    <xf numFmtId="167" fontId="0" fillId="0" borderId="0" xfId="2" applyNumberFormat="1" applyFont="1" applyFill="1" applyAlignment="1">
      <alignment horizontal="center" wrapText="1"/>
    </xf>
    <xf numFmtId="0" fontId="3" fillId="18" borderId="41" xfId="0" applyFont="1" applyFill="1" applyBorder="1" applyAlignment="1">
      <alignment horizontal="center" wrapText="1"/>
    </xf>
    <xf numFmtId="0" fontId="3" fillId="15" borderId="46" xfId="0" applyFont="1" applyFill="1" applyBorder="1" applyAlignment="1">
      <alignment horizontal="center" vertical="top" wrapText="1"/>
    </xf>
    <xf numFmtId="167" fontId="0" fillId="0" borderId="26" xfId="0" applyNumberFormat="1" applyBorder="1" applyAlignment="1">
      <alignment horizontal="center" vertical="top" wrapText="1"/>
    </xf>
    <xf numFmtId="167" fontId="0" fillId="0" borderId="24" xfId="0" applyNumberFormat="1" applyBorder="1" applyAlignment="1">
      <alignment horizontal="center" vertical="top" wrapText="1"/>
    </xf>
    <xf numFmtId="167" fontId="0" fillId="0" borderId="0" xfId="0" applyNumberFormat="1" applyAlignment="1">
      <alignment horizontal="center" wrapText="1"/>
    </xf>
    <xf numFmtId="0" fontId="5" fillId="0" borderId="5" xfId="0" applyFont="1" applyBorder="1" applyAlignment="1">
      <alignment horizontal="left" vertical="center" wrapText="1"/>
    </xf>
    <xf numFmtId="164" fontId="0" fillId="0" borderId="0" xfId="0" applyNumberFormat="1" applyAlignment="1">
      <alignment horizontal="right" wrapText="1"/>
    </xf>
    <xf numFmtId="164" fontId="3" fillId="19" borderId="45" xfId="0" applyNumberFormat="1" applyFont="1" applyFill="1" applyBorder="1" applyAlignment="1">
      <alignment horizontal="right" wrapText="1"/>
    </xf>
    <xf numFmtId="164" fontId="0" fillId="0" borderId="32" xfId="0" applyNumberFormat="1" applyBorder="1" applyAlignment="1">
      <alignment horizontal="right" wrapText="1"/>
    </xf>
    <xf numFmtId="0" fontId="4" fillId="0" borderId="0" xfId="0" applyFont="1" applyAlignment="1">
      <alignment horizontal="justify" vertical="center"/>
    </xf>
    <xf numFmtId="0" fontId="27" fillId="0" borderId="0" xfId="0" applyFont="1" applyAlignment="1">
      <alignment horizontal="justify" vertical="center"/>
    </xf>
    <xf numFmtId="0" fontId="5" fillId="0" borderId="0" xfId="0" applyFont="1" applyAlignment="1">
      <alignment horizontal="justify" vertical="center"/>
    </xf>
    <xf numFmtId="0" fontId="4" fillId="0" borderId="7" xfId="0" applyFont="1" applyBorder="1" applyAlignment="1">
      <alignment horizontal="left" vertical="center" wrapText="1"/>
    </xf>
    <xf numFmtId="0" fontId="4" fillId="0" borderId="1" xfId="0" applyFont="1" applyBorder="1" applyAlignment="1">
      <alignment horizontal="justify" vertical="center" wrapText="1"/>
    </xf>
    <xf numFmtId="0" fontId="4" fillId="0" borderId="6" xfId="0" applyFont="1" applyBorder="1" applyAlignment="1">
      <alignment horizontal="left" vertical="center" wrapText="1"/>
    </xf>
    <xf numFmtId="0" fontId="5" fillId="0" borderId="3" xfId="0" applyFont="1" applyBorder="1" applyAlignment="1">
      <alignment horizontal="justify" vertical="center" wrapText="1"/>
    </xf>
    <xf numFmtId="0" fontId="4" fillId="0" borderId="5" xfId="0" applyFont="1" applyBorder="1" applyAlignment="1">
      <alignment horizontal="left" vertical="center" wrapText="1"/>
    </xf>
    <xf numFmtId="0" fontId="0" fillId="0" borderId="5" xfId="0" applyBorder="1" applyAlignment="1">
      <alignment vertical="top" wrapText="1"/>
    </xf>
    <xf numFmtId="0" fontId="0" fillId="0" borderId="6" xfId="0" applyBorder="1" applyAlignment="1">
      <alignment vertical="top" wrapText="1"/>
    </xf>
    <xf numFmtId="0" fontId="5" fillId="0" borderId="2" xfId="0" applyFont="1" applyBorder="1" applyAlignment="1">
      <alignment horizontal="justify" vertical="center" wrapText="1"/>
    </xf>
    <xf numFmtId="166" fontId="0" fillId="0" borderId="26" xfId="0" applyNumberFormat="1" applyBorder="1" applyAlignment="1">
      <alignment horizontal="center" vertical="top" wrapText="1"/>
    </xf>
    <xf numFmtId="167" fontId="0" fillId="0" borderId="0" xfId="0" applyNumberFormat="1" applyAlignment="1">
      <alignment horizontal="center"/>
    </xf>
    <xf numFmtId="167" fontId="3" fillId="0" borderId="41" xfId="0" applyNumberFormat="1" applyFont="1" applyBorder="1" applyAlignment="1">
      <alignment horizontal="center" wrapText="1"/>
    </xf>
    <xf numFmtId="167" fontId="0" fillId="0" borderId="32" xfId="0" applyNumberFormat="1" applyBorder="1" applyAlignment="1">
      <alignment horizontal="center"/>
    </xf>
    <xf numFmtId="167" fontId="0" fillId="2" borderId="0" xfId="0" applyNumberFormat="1" applyFill="1" applyAlignment="1">
      <alignment horizontal="center"/>
    </xf>
    <xf numFmtId="14" fontId="0" fillId="4" borderId="26" xfId="0" applyNumberFormat="1" applyFill="1" applyBorder="1" applyAlignment="1">
      <alignment horizontal="center" vertical="top"/>
    </xf>
    <xf numFmtId="0" fontId="0" fillId="0" borderId="0" xfId="0" applyAlignment="1">
      <alignment horizontal="center" vertical="top"/>
    </xf>
    <xf numFmtId="14" fontId="0" fillId="0" borderId="0" xfId="0" applyNumberFormat="1" applyAlignment="1">
      <alignment horizontal="center" vertical="top"/>
    </xf>
    <xf numFmtId="0" fontId="0" fillId="0" borderId="23" xfId="0" applyBorder="1"/>
    <xf numFmtId="0" fontId="0" fillId="0" borderId="24" xfId="0" applyBorder="1"/>
    <xf numFmtId="0" fontId="3" fillId="20" borderId="40" xfId="0" applyFont="1" applyFill="1" applyBorder="1" applyAlignment="1">
      <alignment wrapText="1"/>
    </xf>
    <xf numFmtId="0" fontId="3" fillId="20" borderId="41" xfId="0" applyFont="1" applyFill="1" applyBorder="1" applyAlignment="1">
      <alignment horizontal="center" wrapText="1"/>
    </xf>
    <xf numFmtId="0" fontId="0" fillId="0" borderId="23" xfId="0" applyBorder="1" applyAlignment="1">
      <alignment horizontal="center" vertical="center"/>
    </xf>
    <xf numFmtId="0" fontId="0" fillId="0" borderId="23" xfId="0" applyBorder="1" applyAlignment="1">
      <alignment horizontal="center"/>
    </xf>
    <xf numFmtId="44" fontId="0" fillId="0" borderId="23" xfId="0" applyNumberFormat="1" applyBorder="1"/>
    <xf numFmtId="164" fontId="0" fillId="0" borderId="23" xfId="0" applyNumberFormat="1" applyBorder="1" applyAlignment="1">
      <alignment horizontal="center" vertical="top"/>
    </xf>
    <xf numFmtId="164" fontId="0" fillId="0" borderId="26" xfId="0" applyNumberFormat="1" applyBorder="1" applyAlignment="1">
      <alignment horizontal="center" vertical="top"/>
    </xf>
    <xf numFmtId="164" fontId="0" fillId="0" borderId="31" xfId="0" applyNumberFormat="1" applyBorder="1" applyAlignment="1">
      <alignment horizontal="center" vertical="top"/>
    </xf>
    <xf numFmtId="0" fontId="0" fillId="0" borderId="22" xfId="0" applyBorder="1" applyAlignment="1">
      <alignment horizontal="left" vertical="center"/>
    </xf>
    <xf numFmtId="0" fontId="0" fillId="0" borderId="22" xfId="0" applyBorder="1" applyAlignment="1">
      <alignment horizontal="center" vertical="center"/>
    </xf>
    <xf numFmtId="44" fontId="0" fillId="0" borderId="22" xfId="0" applyNumberFormat="1" applyBorder="1" applyAlignment="1">
      <alignment horizontal="center" vertical="center"/>
    </xf>
    <xf numFmtId="0" fontId="0" fillId="0" borderId="23" xfId="0" applyBorder="1" applyAlignment="1">
      <alignment vertical="center"/>
    </xf>
    <xf numFmtId="44" fontId="0" fillId="0" borderId="23" xfId="0" applyNumberFormat="1" applyBorder="1" applyAlignment="1">
      <alignment vertical="center"/>
    </xf>
    <xf numFmtId="0" fontId="0" fillId="0" borderId="49" xfId="0" applyBorder="1" applyAlignment="1">
      <alignment horizontal="center" vertical="center"/>
    </xf>
    <xf numFmtId="44" fontId="0" fillId="0" borderId="49" xfId="0" applyNumberFormat="1" applyBorder="1" applyAlignment="1">
      <alignment horizontal="center" vertical="center"/>
    </xf>
    <xf numFmtId="0" fontId="0" fillId="0" borderId="49" xfId="0" applyBorder="1" applyAlignment="1">
      <alignment horizontal="left" vertical="top" wrapText="1"/>
    </xf>
    <xf numFmtId="0" fontId="0" fillId="0" borderId="19" xfId="0" applyBorder="1" applyAlignment="1">
      <alignment horizontal="center"/>
    </xf>
    <xf numFmtId="0" fontId="0" fillId="0" borderId="49" xfId="0" applyBorder="1" applyAlignment="1">
      <alignment horizontal="left" vertical="center"/>
    </xf>
    <xf numFmtId="0" fontId="0" fillId="0" borderId="23" xfId="0" applyBorder="1" applyAlignment="1">
      <alignment horizontal="left" vertical="center"/>
    </xf>
    <xf numFmtId="0" fontId="0" fillId="0" borderId="24" xfId="0" applyBorder="1" applyAlignment="1">
      <alignment horizontal="center"/>
    </xf>
    <xf numFmtId="0" fontId="0" fillId="0" borderId="38" xfId="0" applyBorder="1" applyAlignment="1">
      <alignment horizontal="center" vertical="top" wrapText="1"/>
    </xf>
    <xf numFmtId="0" fontId="0" fillId="0" borderId="39" xfId="0" applyBorder="1" applyAlignment="1">
      <alignment horizontal="center" vertical="top"/>
    </xf>
    <xf numFmtId="0" fontId="0" fillId="0" borderId="33" xfId="0" applyBorder="1" applyAlignment="1">
      <alignment horizontal="center" vertical="top"/>
    </xf>
    <xf numFmtId="14" fontId="0" fillId="0" borderId="32" xfId="0" applyNumberFormat="1" applyBorder="1" applyAlignment="1">
      <alignment horizontal="center" vertical="top"/>
    </xf>
    <xf numFmtId="167" fontId="0" fillId="0" borderId="32" xfId="0" applyNumberFormat="1" applyBorder="1" applyAlignment="1">
      <alignment horizontal="center" vertical="top"/>
    </xf>
    <xf numFmtId="14" fontId="0" fillId="4" borderId="32" xfId="0" applyNumberFormat="1" applyFill="1" applyBorder="1" applyAlignment="1">
      <alignment horizontal="center" vertical="top"/>
    </xf>
    <xf numFmtId="0" fontId="0" fillId="0" borderId="32" xfId="0" applyBorder="1" applyAlignment="1">
      <alignment horizontal="center" vertical="top"/>
    </xf>
    <xf numFmtId="0" fontId="0" fillId="0" borderId="32" xfId="0" applyBorder="1" applyAlignment="1">
      <alignment horizontal="center" vertical="top" wrapText="1"/>
    </xf>
    <xf numFmtId="0" fontId="22" fillId="0" borderId="32" xfId="0" applyFont="1" applyBorder="1" applyAlignment="1">
      <alignment horizontal="center" vertical="top"/>
    </xf>
    <xf numFmtId="164" fontId="0" fillId="0" borderId="33" xfId="0" applyNumberFormat="1" applyBorder="1" applyAlignment="1">
      <alignment horizontal="center" vertical="top" wrapText="1"/>
    </xf>
    <xf numFmtId="164" fontId="0" fillId="0" borderId="32" xfId="0" applyNumberFormat="1" applyBorder="1" applyAlignment="1">
      <alignment horizontal="center" vertical="top" wrapText="1"/>
    </xf>
    <xf numFmtId="166" fontId="0" fillId="0" borderId="32" xfId="0" applyNumberFormat="1" applyBorder="1" applyAlignment="1">
      <alignment horizontal="center" vertical="top"/>
    </xf>
    <xf numFmtId="0" fontId="24" fillId="20" borderId="35" xfId="0" applyFont="1" applyFill="1" applyBorder="1" applyAlignment="1">
      <alignment horizontal="left"/>
    </xf>
    <xf numFmtId="0" fontId="0" fillId="0" borderId="32" xfId="0" applyBorder="1" applyAlignment="1">
      <alignment horizontal="left" vertical="top"/>
    </xf>
    <xf numFmtId="0" fontId="0" fillId="0" borderId="32" xfId="0" applyBorder="1" applyAlignment="1">
      <alignment horizontal="left" vertical="top" wrapText="1"/>
    </xf>
    <xf numFmtId="0" fontId="0" fillId="0" borderId="32" xfId="0" applyBorder="1" applyAlignment="1">
      <alignment horizontal="left"/>
    </xf>
    <xf numFmtId="166" fontId="0" fillId="0" borderId="23" xfId="0" applyNumberFormat="1" applyBorder="1" applyAlignment="1">
      <alignment horizontal="left" vertical="top"/>
    </xf>
    <xf numFmtId="166" fontId="0" fillId="0" borderId="0" xfId="2" applyNumberFormat="1" applyFont="1" applyFill="1" applyAlignment="1">
      <alignment horizontal="center"/>
    </xf>
    <xf numFmtId="0" fontId="19" fillId="0" borderId="0" xfId="10"/>
    <xf numFmtId="0" fontId="3" fillId="0" borderId="0" xfId="0" applyFont="1"/>
    <xf numFmtId="0" fontId="29" fillId="0" borderId="32" xfId="0" applyFont="1" applyBorder="1"/>
    <xf numFmtId="166" fontId="0" fillId="0" borderId="26" xfId="0" applyNumberFormat="1" applyBorder="1" applyAlignment="1">
      <alignment horizontal="center" vertical="center"/>
    </xf>
    <xf numFmtId="166" fontId="0" fillId="0" borderId="30" xfId="0" applyNumberFormat="1" applyBorder="1" applyAlignment="1">
      <alignment horizontal="center" vertical="top"/>
    </xf>
    <xf numFmtId="0" fontId="0" fillId="0" borderId="31" xfId="0" applyBorder="1" applyAlignment="1">
      <alignment horizontal="left" vertical="top" wrapText="1"/>
    </xf>
    <xf numFmtId="0" fontId="30" fillId="0" borderId="32" xfId="0" applyFont="1" applyBorder="1"/>
    <xf numFmtId="0" fontId="19" fillId="0" borderId="32" xfId="10" applyBorder="1"/>
    <xf numFmtId="0" fontId="0" fillId="0" borderId="38" xfId="0" applyBorder="1" applyAlignment="1">
      <alignment horizontal="center"/>
    </xf>
    <xf numFmtId="0" fontId="0" fillId="0" borderId="32" xfId="0" applyBorder="1" applyAlignment="1">
      <alignment wrapText="1"/>
    </xf>
    <xf numFmtId="167" fontId="0" fillId="0" borderId="26" xfId="0" applyNumberFormat="1" applyBorder="1" applyAlignment="1">
      <alignment horizontal="center" vertical="center" wrapText="1"/>
    </xf>
    <xf numFmtId="167" fontId="0" fillId="0" borderId="23" xfId="0" applyNumberFormat="1" applyBorder="1" applyAlignment="1">
      <alignment horizontal="center" vertical="center" wrapText="1"/>
    </xf>
    <xf numFmtId="166" fontId="0" fillId="0" borderId="23" xfId="0" applyNumberFormat="1" applyBorder="1" applyAlignment="1">
      <alignment horizontal="center" vertical="center"/>
    </xf>
    <xf numFmtId="0" fontId="0" fillId="0" borderId="32" xfId="0" applyBorder="1" applyAlignment="1">
      <alignment vertical="top"/>
    </xf>
    <xf numFmtId="164" fontId="0" fillId="0" borderId="32" xfId="0" applyNumberFormat="1" applyBorder="1" applyAlignment="1">
      <alignment horizontal="right" vertical="top" wrapText="1"/>
    </xf>
    <xf numFmtId="0" fontId="3" fillId="19" borderId="42" xfId="0" applyFont="1" applyFill="1" applyBorder="1" applyAlignment="1">
      <alignment horizontal="center" wrapText="1"/>
    </xf>
    <xf numFmtId="164" fontId="0" fillId="0" borderId="26" xfId="1" applyNumberFormat="1" applyFont="1" applyFill="1" applyBorder="1" applyAlignment="1">
      <alignment horizontal="center" vertical="top"/>
    </xf>
    <xf numFmtId="0" fontId="0" fillId="0" borderId="24" xfId="0" applyBorder="1" applyAlignment="1">
      <alignment horizontal="left" vertical="top" wrapText="1"/>
    </xf>
    <xf numFmtId="0" fontId="0" fillId="0" borderId="23" xfId="0" applyBorder="1" applyAlignment="1">
      <alignment wrapText="1"/>
    </xf>
    <xf numFmtId="165" fontId="3" fillId="15" borderId="7" xfId="0" applyNumberFormat="1" applyFont="1" applyFill="1" applyBorder="1" applyAlignment="1">
      <alignment horizontal="center" vertical="top" wrapText="1"/>
    </xf>
    <xf numFmtId="165" fontId="0" fillId="0" borderId="22" xfId="0" applyNumberFormat="1" applyBorder="1" applyAlignment="1">
      <alignment horizontal="center" vertical="center"/>
    </xf>
    <xf numFmtId="165" fontId="0" fillId="0" borderId="49" xfId="0" applyNumberFormat="1" applyBorder="1" applyAlignment="1">
      <alignment horizontal="center" vertical="center"/>
    </xf>
    <xf numFmtId="165" fontId="0" fillId="0" borderId="23" xfId="0" applyNumberFormat="1" applyBorder="1" applyAlignment="1">
      <alignment vertical="center"/>
    </xf>
    <xf numFmtId="165" fontId="0" fillId="0" borderId="23" xfId="0" applyNumberFormat="1" applyBorder="1" applyAlignment="1">
      <alignment horizontal="center" vertical="center"/>
    </xf>
    <xf numFmtId="165" fontId="0" fillId="0" borderId="23" xfId="0" applyNumberFormat="1" applyBorder="1" applyAlignment="1">
      <alignment horizontal="center"/>
    </xf>
    <xf numFmtId="165" fontId="0" fillId="0" borderId="23" xfId="0" applyNumberFormat="1" applyBorder="1"/>
    <xf numFmtId="165" fontId="0" fillId="0" borderId="24" xfId="0" applyNumberFormat="1" applyBorder="1" applyAlignment="1">
      <alignment horizontal="center"/>
    </xf>
    <xf numFmtId="165" fontId="0" fillId="0" borderId="24" xfId="0" applyNumberFormat="1" applyBorder="1"/>
    <xf numFmtId="165" fontId="0" fillId="0" borderId="0" xfId="0" applyNumberFormat="1" applyAlignment="1">
      <alignment horizontal="center"/>
    </xf>
    <xf numFmtId="165" fontId="0" fillId="0" borderId="0" xfId="0" applyNumberFormat="1"/>
    <xf numFmtId="0" fontId="19" fillId="0" borderId="22" xfId="10" applyBorder="1" applyAlignment="1">
      <alignment horizontal="center" vertical="center"/>
    </xf>
    <xf numFmtId="0" fontId="0" fillId="2" borderId="0" xfId="0" applyFill="1" applyAlignment="1">
      <alignment horizontal="left" wrapText="1"/>
    </xf>
    <xf numFmtId="0" fontId="0" fillId="0" borderId="0" xfId="0" applyAlignment="1">
      <alignment vertical="top" wrapText="1"/>
    </xf>
    <xf numFmtId="0" fontId="3" fillId="19" borderId="36" xfId="0" applyFont="1" applyFill="1" applyBorder="1" applyAlignment="1">
      <alignment horizontal="center" wrapText="1"/>
    </xf>
    <xf numFmtId="0" fontId="0" fillId="0" borderId="50" xfId="0" applyBorder="1" applyAlignment="1">
      <alignment horizontal="left" vertical="top" wrapText="1"/>
    </xf>
    <xf numFmtId="0" fontId="0" fillId="9" borderId="31" xfId="0" applyFill="1" applyBorder="1" applyAlignment="1">
      <alignment horizontal="left" vertical="top" wrapText="1"/>
    </xf>
    <xf numFmtId="14" fontId="0" fillId="0" borderId="22" xfId="0" applyNumberFormat="1" applyBorder="1" applyAlignment="1">
      <alignment horizontal="center" vertical="center"/>
    </xf>
    <xf numFmtId="0" fontId="0" fillId="9" borderId="32" xfId="0" applyFill="1" applyBorder="1" applyAlignment="1">
      <alignment horizontal="left" vertical="top" wrapText="1"/>
    </xf>
    <xf numFmtId="0" fontId="0" fillId="9" borderId="0" xfId="0" applyFill="1" applyAlignment="1">
      <alignment horizontal="left" vertical="top" wrapText="1"/>
    </xf>
    <xf numFmtId="0" fontId="3" fillId="9" borderId="41" xfId="0" applyFont="1" applyFill="1" applyBorder="1" applyAlignment="1">
      <alignment horizontal="center" wrapText="1"/>
    </xf>
    <xf numFmtId="165" fontId="0" fillId="2" borderId="26" xfId="0" applyNumberFormat="1" applyFill="1" applyBorder="1" applyAlignment="1">
      <alignment horizontal="center" vertical="top"/>
    </xf>
    <xf numFmtId="14" fontId="0" fillId="0" borderId="32" xfId="0" applyNumberFormat="1" applyBorder="1" applyAlignment="1">
      <alignment vertical="top"/>
    </xf>
    <xf numFmtId="0" fontId="0" fillId="0" borderId="32" xfId="0" applyBorder="1" applyAlignment="1">
      <alignment vertical="top" wrapText="1"/>
    </xf>
    <xf numFmtId="14" fontId="0" fillId="2" borderId="26" xfId="0" applyNumberFormat="1" applyFill="1" applyBorder="1" applyAlignment="1">
      <alignment horizontal="center" vertical="top"/>
    </xf>
    <xf numFmtId="14" fontId="7" fillId="0" borderId="12" xfId="0" applyNumberFormat="1" applyFont="1" applyBorder="1" applyAlignment="1">
      <alignment horizontal="center"/>
    </xf>
    <xf numFmtId="0" fontId="14" fillId="0" borderId="34" xfId="0" applyFont="1" applyBorder="1" applyAlignment="1">
      <alignment horizontal="center" vertical="top"/>
    </xf>
    <xf numFmtId="0" fontId="0" fillId="0" borderId="30" xfId="0" applyBorder="1" applyAlignment="1">
      <alignment horizontal="center" vertical="top"/>
    </xf>
    <xf numFmtId="0" fontId="14" fillId="0" borderId="20" xfId="0" applyFont="1" applyBorder="1" applyAlignment="1">
      <alignment horizontal="center" vertical="top"/>
    </xf>
    <xf numFmtId="0" fontId="14" fillId="0" borderId="32" xfId="0" applyFont="1" applyBorder="1" applyAlignment="1">
      <alignment horizontal="center" vertical="top"/>
    </xf>
    <xf numFmtId="0" fontId="0" fillId="0" borderId="0" xfId="2" applyNumberFormat="1" applyFont="1" applyFill="1" applyAlignment="1">
      <alignment horizontal="center"/>
    </xf>
    <xf numFmtId="0" fontId="34" fillId="0" borderId="32" xfId="0" applyFont="1" applyBorder="1" applyAlignment="1">
      <alignment wrapText="1"/>
    </xf>
    <xf numFmtId="0" fontId="35" fillId="0" borderId="0" xfId="0" applyFont="1"/>
    <xf numFmtId="14" fontId="0" fillId="0" borderId="23" xfId="0" applyNumberFormat="1" applyBorder="1"/>
    <xf numFmtId="0" fontId="19" fillId="0" borderId="23" xfId="10" applyBorder="1"/>
    <xf numFmtId="0" fontId="23" fillId="0" borderId="51" xfId="0" applyFont="1" applyBorder="1" applyAlignment="1">
      <alignment horizontal="center" vertical="center"/>
    </xf>
    <xf numFmtId="168" fontId="0" fillId="0" borderId="23" xfId="0" applyNumberFormat="1" applyBorder="1"/>
    <xf numFmtId="0" fontId="0" fillId="2" borderId="0" xfId="0" applyFill="1" applyAlignment="1">
      <alignment vertical="top"/>
    </xf>
    <xf numFmtId="0" fontId="0" fillId="0" borderId="0" xfId="0" applyAlignment="1">
      <alignment horizontal="left" vertical="top" wrapText="1"/>
    </xf>
    <xf numFmtId="0" fontId="0" fillId="9" borderId="26" xfId="0" applyFill="1" applyBorder="1" applyAlignment="1">
      <alignment horizontal="left" vertical="top" wrapText="1"/>
    </xf>
    <xf numFmtId="0" fontId="3" fillId="0" borderId="9" xfId="0" applyFont="1" applyBorder="1"/>
    <xf numFmtId="167" fontId="0" fillId="0" borderId="32" xfId="0" applyNumberFormat="1" applyBorder="1" applyAlignment="1">
      <alignment horizontal="center" vertical="top" wrapText="1"/>
    </xf>
    <xf numFmtId="0" fontId="14" fillId="0" borderId="54" xfId="0" applyFont="1" applyBorder="1" applyAlignment="1">
      <alignment horizontal="center" vertical="top"/>
    </xf>
    <xf numFmtId="1" fontId="0" fillId="0" borderId="32" xfId="0" applyNumberFormat="1" applyBorder="1" applyAlignment="1">
      <alignment horizontal="center" vertical="top"/>
    </xf>
    <xf numFmtId="165" fontId="0" fillId="0" borderId="32" xfId="0" applyNumberFormat="1" applyBorder="1" applyAlignment="1">
      <alignment horizontal="center" vertical="top"/>
    </xf>
    <xf numFmtId="164" fontId="0" fillId="0" borderId="32" xfId="1" applyNumberFormat="1" applyFont="1" applyBorder="1" applyAlignment="1">
      <alignment horizontal="center" vertical="top"/>
    </xf>
    <xf numFmtId="0" fontId="19" fillId="0" borderId="32" xfId="10" applyBorder="1" applyAlignment="1">
      <alignment wrapText="1"/>
    </xf>
    <xf numFmtId="0" fontId="0" fillId="0" borderId="54" xfId="0" applyBorder="1" applyAlignment="1">
      <alignment vertical="top"/>
    </xf>
    <xf numFmtId="0" fontId="0" fillId="0" borderId="54" xfId="0" applyBorder="1" applyAlignment="1">
      <alignment horizontal="center" vertical="top"/>
    </xf>
    <xf numFmtId="0" fontId="0" fillId="0" borderId="54" xfId="0" applyBorder="1" applyAlignment="1">
      <alignment horizontal="center" vertical="top" wrapText="1"/>
    </xf>
    <xf numFmtId="164" fontId="0" fillId="0" borderId="54" xfId="0" applyNumberFormat="1" applyBorder="1" applyAlignment="1">
      <alignment horizontal="right" vertical="top" wrapText="1"/>
    </xf>
    <xf numFmtId="14" fontId="0" fillId="0" borderId="54" xfId="0" applyNumberFormat="1" applyBorder="1" applyAlignment="1">
      <alignment horizontal="center" vertical="top"/>
    </xf>
    <xf numFmtId="167" fontId="0" fillId="0" borderId="54" xfId="0" applyNumberFormat="1" applyBorder="1" applyAlignment="1">
      <alignment horizontal="center" vertical="top"/>
    </xf>
    <xf numFmtId="0" fontId="0" fillId="0" borderId="54" xfId="0" applyBorder="1" applyAlignment="1">
      <alignment horizontal="left" vertical="top" wrapText="1"/>
    </xf>
    <xf numFmtId="0" fontId="0" fillId="0" borderId="33" xfId="0" applyBorder="1" applyAlignment="1">
      <alignment vertical="top"/>
    </xf>
    <xf numFmtId="0" fontId="0" fillId="0" borderId="33" xfId="0" applyBorder="1" applyAlignment="1">
      <alignment horizontal="center" vertical="top" wrapText="1"/>
    </xf>
    <xf numFmtId="164" fontId="0" fillId="0" borderId="33" xfId="0" applyNumberFormat="1" applyBorder="1" applyAlignment="1">
      <alignment horizontal="right" vertical="top" wrapText="1"/>
    </xf>
    <xf numFmtId="14" fontId="0" fillId="0" borderId="33" xfId="0" applyNumberFormat="1" applyBorder="1" applyAlignment="1">
      <alignment horizontal="center" vertical="top"/>
    </xf>
    <xf numFmtId="167" fontId="0" fillId="0" borderId="33" xfId="0" applyNumberFormat="1" applyBorder="1" applyAlignment="1">
      <alignment horizontal="center" vertical="top"/>
    </xf>
    <xf numFmtId="0" fontId="19" fillId="0" borderId="33" xfId="10" applyBorder="1"/>
    <xf numFmtId="0" fontId="0" fillId="0" borderId="33" xfId="0" applyBorder="1" applyAlignment="1">
      <alignment vertical="top" wrapText="1"/>
    </xf>
    <xf numFmtId="166" fontId="0" fillId="0" borderId="33" xfId="0" applyNumberFormat="1" applyBorder="1" applyAlignment="1">
      <alignment horizontal="center" vertical="top"/>
    </xf>
    <xf numFmtId="1" fontId="0" fillId="0" borderId="33" xfId="0" applyNumberFormat="1" applyBorder="1" applyAlignment="1">
      <alignment horizontal="center" vertical="top"/>
    </xf>
    <xf numFmtId="165" fontId="0" fillId="0" borderId="33" xfId="0" applyNumberFormat="1" applyBorder="1" applyAlignment="1">
      <alignment horizontal="center" vertical="top"/>
    </xf>
    <xf numFmtId="164" fontId="0" fillId="0" borderId="33" xfId="1" applyNumberFormat="1" applyFont="1" applyBorder="1" applyAlignment="1">
      <alignment horizontal="center" vertical="top"/>
    </xf>
    <xf numFmtId="167" fontId="0" fillId="0" borderId="33" xfId="0" applyNumberFormat="1" applyBorder="1" applyAlignment="1">
      <alignment horizontal="center" vertical="top" wrapText="1"/>
    </xf>
    <xf numFmtId="0" fontId="14" fillId="0" borderId="33" xfId="0" applyFont="1" applyBorder="1" applyAlignment="1">
      <alignment horizontal="center" vertical="top"/>
    </xf>
    <xf numFmtId="0" fontId="0" fillId="9" borderId="58" xfId="0" applyFill="1" applyBorder="1" applyAlignment="1">
      <alignment horizontal="left" vertical="top" wrapText="1"/>
    </xf>
    <xf numFmtId="0" fontId="0" fillId="0" borderId="33" xfId="0" applyBorder="1" applyAlignment="1">
      <alignment horizontal="left" vertical="top" wrapText="1"/>
    </xf>
    <xf numFmtId="0" fontId="0" fillId="0" borderId="32" xfId="0" applyBorder="1" applyAlignment="1">
      <alignment horizontal="left" wrapText="1"/>
    </xf>
    <xf numFmtId="0" fontId="31" fillId="0" borderId="32" xfId="0" applyFont="1" applyBorder="1" applyAlignment="1">
      <alignment horizontal="center" vertical="center"/>
    </xf>
    <xf numFmtId="0" fontId="31" fillId="0" borderId="54" xfId="0" applyFont="1" applyBorder="1" applyAlignment="1">
      <alignment horizontal="center" vertical="center"/>
    </xf>
    <xf numFmtId="0" fontId="0" fillId="0" borderId="54" xfId="0" applyBorder="1" applyAlignment="1">
      <alignment vertical="top" wrapText="1"/>
    </xf>
    <xf numFmtId="166" fontId="0" fillId="0" borderId="54" xfId="0" applyNumberFormat="1" applyBorder="1" applyAlignment="1">
      <alignment horizontal="center" vertical="top"/>
    </xf>
    <xf numFmtId="164" fontId="0" fillId="0" borderId="54" xfId="0" applyNumberFormat="1" applyBorder="1" applyAlignment="1">
      <alignment horizontal="center" vertical="top" wrapText="1"/>
    </xf>
    <xf numFmtId="1" fontId="0" fillId="0" borderId="54" xfId="0" applyNumberFormat="1" applyBorder="1" applyAlignment="1">
      <alignment horizontal="center" vertical="top"/>
    </xf>
    <xf numFmtId="165" fontId="0" fillId="0" borderId="54" xfId="0" applyNumberFormat="1" applyBorder="1" applyAlignment="1">
      <alignment horizontal="center" vertical="top"/>
    </xf>
    <xf numFmtId="164" fontId="0" fillId="0" borderId="54" xfId="1" applyNumberFormat="1" applyFont="1" applyBorder="1" applyAlignment="1">
      <alignment horizontal="center" vertical="top"/>
    </xf>
    <xf numFmtId="167" fontId="0" fillId="0" borderId="54" xfId="0" applyNumberFormat="1" applyBorder="1" applyAlignment="1">
      <alignment horizontal="center" vertical="top" wrapText="1"/>
    </xf>
    <xf numFmtId="0" fontId="0" fillId="9" borderId="60" xfId="0" applyFill="1" applyBorder="1" applyAlignment="1">
      <alignment horizontal="left" vertical="top" wrapText="1"/>
    </xf>
    <xf numFmtId="0" fontId="0" fillId="0" borderId="59" xfId="0" applyBorder="1" applyAlignment="1">
      <alignment horizontal="center" vertical="center"/>
    </xf>
    <xf numFmtId="0" fontId="0" fillId="9" borderId="33" xfId="0" applyFill="1" applyBorder="1" applyAlignment="1">
      <alignment horizontal="left" vertical="top" wrapText="1"/>
    </xf>
    <xf numFmtId="0" fontId="0" fillId="0" borderId="33" xfId="0" applyBorder="1" applyAlignment="1">
      <alignment horizontal="left" vertical="top"/>
    </xf>
    <xf numFmtId="0" fontId="0" fillId="0" borderId="33" xfId="0" applyBorder="1"/>
    <xf numFmtId="14" fontId="14" fillId="2" borderId="8" xfId="0" applyNumberFormat="1" applyFont="1" applyFill="1" applyBorder="1" applyAlignment="1">
      <alignment horizontal="center" vertical="center"/>
    </xf>
    <xf numFmtId="0" fontId="0" fillId="0" borderId="62" xfId="0" applyBorder="1" applyAlignment="1">
      <alignment horizontal="center" vertical="center"/>
    </xf>
    <xf numFmtId="0" fontId="3" fillId="15" borderId="32" xfId="0" applyFont="1" applyFill="1" applyBorder="1" applyAlignment="1">
      <alignment vertical="top" wrapText="1"/>
    </xf>
    <xf numFmtId="0" fontId="19" fillId="0" borderId="32" xfId="10" applyBorder="1" applyAlignment="1">
      <alignment vertical="top"/>
    </xf>
    <xf numFmtId="0" fontId="26" fillId="0" borderId="32" xfId="10" applyFont="1" applyBorder="1" applyAlignment="1">
      <alignment vertical="top" wrapText="1"/>
    </xf>
    <xf numFmtId="0" fontId="19" fillId="0" borderId="32" xfId="10" applyBorder="1" applyAlignment="1">
      <alignment vertical="top" wrapText="1"/>
    </xf>
    <xf numFmtId="0" fontId="19" fillId="0" borderId="32" xfId="10" applyFill="1" applyBorder="1" applyAlignment="1">
      <alignment wrapText="1"/>
    </xf>
    <xf numFmtId="0" fontId="19" fillId="0" borderId="32" xfId="10" applyBorder="1" applyAlignment="1">
      <alignment horizontal="left" vertical="top" wrapText="1"/>
    </xf>
    <xf numFmtId="0" fontId="32" fillId="0" borderId="32" xfId="10" applyFont="1" applyBorder="1" applyAlignment="1">
      <alignment wrapText="1"/>
    </xf>
    <xf numFmtId="0" fontId="3" fillId="15" borderId="46" xfId="0" applyFont="1" applyFill="1" applyBorder="1" applyAlignment="1">
      <alignment vertical="top" wrapText="1"/>
    </xf>
    <xf numFmtId="0" fontId="0" fillId="0" borderId="47" xfId="0" applyBorder="1" applyAlignment="1">
      <alignment vertical="top" wrapText="1"/>
    </xf>
    <xf numFmtId="0" fontId="0" fillId="0" borderId="48" xfId="0" applyBorder="1" applyAlignment="1">
      <alignment vertical="top" wrapText="1"/>
    </xf>
    <xf numFmtId="0" fontId="0" fillId="0" borderId="30" xfId="0" applyBorder="1" applyAlignment="1">
      <alignment vertical="top" wrapText="1"/>
    </xf>
    <xf numFmtId="0" fontId="0" fillId="0" borderId="52" xfId="0" applyBorder="1" applyAlignment="1">
      <alignment vertical="top" wrapText="1"/>
    </xf>
    <xf numFmtId="0" fontId="0" fillId="0" borderId="38" xfId="0" applyBorder="1" applyAlignment="1">
      <alignment vertical="top" wrapText="1"/>
    </xf>
    <xf numFmtId="0" fontId="29" fillId="0" borderId="38" xfId="0" applyFont="1" applyBorder="1" applyAlignment="1">
      <alignment vertical="top"/>
    </xf>
    <xf numFmtId="0" fontId="29" fillId="0" borderId="64" xfId="0" applyFont="1" applyBorder="1" applyAlignment="1">
      <alignment vertical="top"/>
    </xf>
    <xf numFmtId="0" fontId="29" fillId="0" borderId="62" xfId="0" applyFont="1" applyBorder="1" applyAlignment="1">
      <alignment vertical="top"/>
    </xf>
    <xf numFmtId="0" fontId="3" fillId="15" borderId="1" xfId="0" applyFont="1" applyFill="1" applyBorder="1" applyAlignment="1">
      <alignment vertical="top" wrapText="1"/>
    </xf>
    <xf numFmtId="0" fontId="0" fillId="0" borderId="67" xfId="0" applyBorder="1" applyAlignment="1">
      <alignment vertical="top" wrapText="1"/>
    </xf>
    <xf numFmtId="0" fontId="0" fillId="0" borderId="31" xfId="0" applyBorder="1" applyAlignment="1">
      <alignment vertical="top" wrapText="1"/>
    </xf>
    <xf numFmtId="0" fontId="0" fillId="0" borderId="28" xfId="0" applyBorder="1" applyAlignment="1">
      <alignment vertical="top" wrapText="1"/>
    </xf>
    <xf numFmtId="0" fontId="0" fillId="0" borderId="61" xfId="0" applyBorder="1" applyAlignment="1">
      <alignment vertical="top" wrapText="1"/>
    </xf>
    <xf numFmtId="0" fontId="0" fillId="0" borderId="39" xfId="0" applyBorder="1" applyAlignment="1">
      <alignment vertical="top" wrapText="1"/>
    </xf>
    <xf numFmtId="0" fontId="0" fillId="0" borderId="63" xfId="0" applyBorder="1" applyAlignment="1">
      <alignment vertical="top" wrapText="1"/>
    </xf>
    <xf numFmtId="0" fontId="0" fillId="0" borderId="61" xfId="0" applyBorder="1"/>
    <xf numFmtId="0" fontId="29" fillId="0" borderId="68" xfId="0" applyFont="1" applyBorder="1" applyAlignment="1">
      <alignment vertical="top"/>
    </xf>
    <xf numFmtId="0" fontId="19" fillId="0" borderId="61" xfId="10" applyBorder="1" applyAlignment="1">
      <alignment wrapText="1"/>
    </xf>
    <xf numFmtId="0" fontId="29" fillId="0" borderId="32" xfId="0" applyFont="1" applyBorder="1" applyAlignment="1">
      <alignment vertical="top"/>
    </xf>
    <xf numFmtId="0" fontId="19" fillId="0" borderId="38" xfId="10" applyBorder="1" applyAlignment="1">
      <alignment wrapText="1"/>
    </xf>
    <xf numFmtId="165" fontId="0" fillId="0" borderId="63" xfId="0" applyNumberFormat="1" applyBorder="1" applyAlignment="1">
      <alignment horizontal="center" vertical="top"/>
    </xf>
    <xf numFmtId="0" fontId="0" fillId="0" borderId="32" xfId="0" applyBorder="1" applyAlignment="1">
      <alignment horizontal="center" vertical="center"/>
    </xf>
    <xf numFmtId="0" fontId="14" fillId="0" borderId="38" xfId="0" applyFont="1" applyBorder="1" applyAlignment="1">
      <alignment horizontal="center" vertical="top"/>
    </xf>
    <xf numFmtId="0" fontId="0" fillId="0" borderId="61" xfId="0" applyBorder="1" applyAlignment="1">
      <alignment horizontal="left" vertical="top"/>
    </xf>
    <xf numFmtId="0" fontId="0" fillId="0" borderId="38" xfId="0" applyBorder="1" applyAlignment="1">
      <alignment horizontal="center" vertical="top"/>
    </xf>
    <xf numFmtId="0" fontId="0" fillId="0" borderId="54" xfId="0" applyBorder="1"/>
    <xf numFmtId="0" fontId="0" fillId="0" borderId="38" xfId="0" applyBorder="1" applyAlignment="1">
      <alignment horizontal="center" vertical="center"/>
    </xf>
    <xf numFmtId="0" fontId="0" fillId="0" borderId="52" xfId="0" applyBorder="1" applyAlignment="1">
      <alignment horizontal="center" vertical="top"/>
    </xf>
    <xf numFmtId="0" fontId="0" fillId="0" borderId="62" xfId="0" applyBorder="1"/>
    <xf numFmtId="0" fontId="0" fillId="0" borderId="62" xfId="0" applyBorder="1" applyAlignment="1">
      <alignment horizontal="center" vertical="top"/>
    </xf>
    <xf numFmtId="0" fontId="0" fillId="0" borderId="63" xfId="0" applyBorder="1"/>
    <xf numFmtId="0" fontId="19" fillId="0" borderId="54" xfId="10" applyBorder="1"/>
    <xf numFmtId="0" fontId="0" fillId="0" borderId="54" xfId="0" applyBorder="1" applyAlignment="1">
      <alignment horizontal="center"/>
    </xf>
    <xf numFmtId="0" fontId="0" fillId="0" borderId="54" xfId="0" applyBorder="1" applyAlignment="1">
      <alignment horizontal="center" wrapText="1"/>
    </xf>
    <xf numFmtId="14" fontId="0" fillId="0" borderId="54" xfId="0" applyNumberFormat="1" applyBorder="1" applyAlignment="1">
      <alignment horizontal="center"/>
    </xf>
    <xf numFmtId="167" fontId="0" fillId="0" borderId="54" xfId="0" applyNumberFormat="1" applyBorder="1" applyAlignment="1">
      <alignment horizontal="center"/>
    </xf>
    <xf numFmtId="0" fontId="0" fillId="0" borderId="54" xfId="0" applyBorder="1" applyAlignment="1">
      <alignment horizontal="left" wrapText="1"/>
    </xf>
    <xf numFmtId="0" fontId="0" fillId="0" borderId="33" xfId="0" applyBorder="1" applyAlignment="1">
      <alignment horizontal="center"/>
    </xf>
    <xf numFmtId="0" fontId="0" fillId="0" borderId="33" xfId="0" applyBorder="1" applyAlignment="1">
      <alignment horizontal="center" wrapText="1"/>
    </xf>
    <xf numFmtId="14" fontId="0" fillId="0" borderId="33" xfId="0" applyNumberFormat="1" applyBorder="1" applyAlignment="1">
      <alignment horizontal="center"/>
    </xf>
    <xf numFmtId="167" fontId="0" fillId="0" borderId="33" xfId="0" applyNumberFormat="1" applyBorder="1" applyAlignment="1">
      <alignment horizontal="center"/>
    </xf>
    <xf numFmtId="0" fontId="0" fillId="0" borderId="33" xfId="0" applyBorder="1" applyAlignment="1">
      <alignment horizontal="left" wrapText="1"/>
    </xf>
    <xf numFmtId="0" fontId="35" fillId="0" borderId="38" xfId="0" applyFont="1" applyBorder="1" applyAlignment="1">
      <alignment vertical="top" wrapText="1"/>
    </xf>
    <xf numFmtId="0" fontId="0" fillId="9" borderId="32" xfId="0" applyFill="1" applyBorder="1" applyAlignment="1">
      <alignment horizontal="center" vertical="center"/>
    </xf>
    <xf numFmtId="0" fontId="0" fillId="0" borderId="32" xfId="0" applyBorder="1" applyAlignment="1">
      <alignment horizontal="left" vertical="center"/>
    </xf>
    <xf numFmtId="0" fontId="0" fillId="0" borderId="32" xfId="0" applyBorder="1" applyAlignment="1">
      <alignment horizontal="left" vertical="center" wrapText="1"/>
    </xf>
    <xf numFmtId="14" fontId="0" fillId="0" borderId="32" xfId="0" applyNumberFormat="1" applyBorder="1" applyAlignment="1">
      <alignment horizontal="center" vertical="center"/>
    </xf>
    <xf numFmtId="14" fontId="14" fillId="0" borderId="32" xfId="0" applyNumberFormat="1" applyFont="1" applyBorder="1" applyAlignment="1">
      <alignment horizontal="center" vertical="center"/>
    </xf>
    <xf numFmtId="14" fontId="12" fillId="0" borderId="32" xfId="0" applyNumberFormat="1" applyFont="1" applyBorder="1" applyAlignment="1">
      <alignment horizontal="center" vertical="center"/>
    </xf>
    <xf numFmtId="14" fontId="14" fillId="0" borderId="32" xfId="0" applyNumberFormat="1" applyFont="1" applyBorder="1" applyAlignment="1">
      <alignment horizontal="left" vertical="top"/>
    </xf>
    <xf numFmtId="0" fontId="0" fillId="9" borderId="34" xfId="0" applyFill="1" applyBorder="1" applyAlignment="1">
      <alignment horizontal="center" vertical="center"/>
    </xf>
    <xf numFmtId="0" fontId="0" fillId="0" borderId="19" xfId="0" applyBorder="1" applyAlignment="1">
      <alignment horizontal="left" vertical="center"/>
    </xf>
    <xf numFmtId="0" fontId="0" fillId="0" borderId="19" xfId="0" applyBorder="1" applyAlignment="1">
      <alignment horizontal="left" vertical="center" wrapText="1"/>
    </xf>
    <xf numFmtId="14" fontId="0" fillId="0" borderId="19" xfId="0" applyNumberFormat="1" applyBorder="1" applyAlignment="1">
      <alignment horizontal="center" vertical="center"/>
    </xf>
    <xf numFmtId="14" fontId="14" fillId="0" borderId="19" xfId="0" applyNumberFormat="1" applyFont="1" applyBorder="1" applyAlignment="1">
      <alignment horizontal="center" vertical="center"/>
    </xf>
    <xf numFmtId="14" fontId="14" fillId="0" borderId="0" xfId="0" applyNumberFormat="1" applyFont="1" applyAlignment="1">
      <alignment horizontal="center" vertical="center"/>
    </xf>
    <xf numFmtId="14" fontId="14" fillId="0" borderId="0" xfId="0" applyNumberFormat="1" applyFont="1" applyAlignment="1">
      <alignment horizontal="left" vertical="top"/>
    </xf>
    <xf numFmtId="0" fontId="0" fillId="0" borderId="26" xfId="0" applyBorder="1" applyAlignment="1">
      <alignment horizontal="center" vertical="center"/>
    </xf>
    <xf numFmtId="0" fontId="0" fillId="0" borderId="59" xfId="0" applyBorder="1" applyAlignment="1">
      <alignment horizontal="center" vertical="top"/>
    </xf>
    <xf numFmtId="0" fontId="0" fillId="0" borderId="63" xfId="0" applyBorder="1" applyAlignment="1">
      <alignment horizontal="center" vertical="top"/>
    </xf>
    <xf numFmtId="0" fontId="0" fillId="0" borderId="57" xfId="0" applyBorder="1" applyAlignment="1">
      <alignment horizontal="center" vertical="center"/>
    </xf>
    <xf numFmtId="0" fontId="0" fillId="0" borderId="55" xfId="0" applyBorder="1" applyAlignment="1">
      <alignment horizontal="center" vertical="top"/>
    </xf>
    <xf numFmtId="0" fontId="0" fillId="0" borderId="33" xfId="0" applyBorder="1" applyAlignment="1">
      <alignment horizontal="center" vertical="center"/>
    </xf>
    <xf numFmtId="0" fontId="31" fillId="0" borderId="26" xfId="0" applyFont="1" applyBorder="1" applyAlignment="1">
      <alignment horizontal="center" vertical="center"/>
    </xf>
    <xf numFmtId="0" fontId="31" fillId="0" borderId="23" xfId="0" applyFont="1" applyBorder="1" applyAlignment="1">
      <alignment horizontal="center" vertical="center"/>
    </xf>
    <xf numFmtId="0" fontId="31" fillId="0" borderId="33" xfId="0" applyFont="1" applyBorder="1" applyAlignment="1">
      <alignment horizontal="center" vertical="center"/>
    </xf>
    <xf numFmtId="0" fontId="0" fillId="0" borderId="30" xfId="0" applyBorder="1" applyAlignment="1">
      <alignment horizontal="center" vertical="center"/>
    </xf>
    <xf numFmtId="0" fontId="29" fillId="0" borderId="52" xfId="0" applyFont="1" applyBorder="1" applyAlignment="1">
      <alignment vertical="top"/>
    </xf>
    <xf numFmtId="0" fontId="0" fillId="0" borderId="68" xfId="0" applyBorder="1" applyAlignment="1">
      <alignment wrapText="1"/>
    </xf>
    <xf numFmtId="0" fontId="0" fillId="0" borderId="62" xfId="0" applyBorder="1" applyAlignment="1">
      <alignment vertical="top" wrapText="1"/>
    </xf>
    <xf numFmtId="0" fontId="29" fillId="0" borderId="48" xfId="0" applyFont="1" applyBorder="1" applyAlignment="1">
      <alignment vertical="top"/>
    </xf>
    <xf numFmtId="0" fontId="29" fillId="0" borderId="30" xfId="0" applyFont="1" applyBorder="1" applyAlignment="1">
      <alignment vertical="top"/>
    </xf>
    <xf numFmtId="0" fontId="0" fillId="0" borderId="68" xfId="0" applyBorder="1" applyAlignment="1">
      <alignment vertical="top" wrapText="1"/>
    </xf>
    <xf numFmtId="0" fontId="0" fillId="0" borderId="65" xfId="0" applyBorder="1" applyAlignment="1">
      <alignment vertical="top" wrapText="1"/>
    </xf>
    <xf numFmtId="0" fontId="29" fillId="0" borderId="27" xfId="0" applyFont="1" applyBorder="1" applyAlignment="1">
      <alignment vertical="top"/>
    </xf>
    <xf numFmtId="0" fontId="36" fillId="0" borderId="30" xfId="0" applyFont="1" applyBorder="1" applyAlignment="1">
      <alignment vertical="top"/>
    </xf>
    <xf numFmtId="0" fontId="35" fillId="0" borderId="64" xfId="0" applyFont="1" applyBorder="1" applyAlignment="1">
      <alignment vertical="top" wrapText="1"/>
    </xf>
    <xf numFmtId="0" fontId="0" fillId="0" borderId="64" xfId="0" applyBorder="1" applyAlignment="1">
      <alignment vertical="top" wrapText="1"/>
    </xf>
    <xf numFmtId="0" fontId="19" fillId="0" borderId="48" xfId="10" applyBorder="1"/>
    <xf numFmtId="0" fontId="29" fillId="0" borderId="53" xfId="0" applyFont="1" applyBorder="1" applyAlignment="1">
      <alignment vertical="top"/>
    </xf>
    <xf numFmtId="0" fontId="0" fillId="0" borderId="38" xfId="0" applyBorder="1"/>
    <xf numFmtId="0" fontId="19" fillId="0" borderId="0" xfId="10" applyBorder="1" applyAlignment="1">
      <alignment vertical="top" wrapText="1"/>
    </xf>
    <xf numFmtId="0" fontId="19" fillId="0" borderId="38" xfId="10" applyBorder="1"/>
    <xf numFmtId="0" fontId="19" fillId="0" borderId="38" xfId="10" applyBorder="1" applyAlignment="1">
      <alignment vertical="top"/>
    </xf>
    <xf numFmtId="0" fontId="0" fillId="0" borderId="38" xfId="0" applyBorder="1" applyAlignment="1">
      <alignment vertical="top"/>
    </xf>
    <xf numFmtId="0" fontId="19" fillId="0" borderId="38" xfId="10" applyBorder="1" applyAlignment="1">
      <alignment vertical="top" wrapText="1"/>
    </xf>
    <xf numFmtId="0" fontId="0" fillId="0" borderId="66" xfId="0" applyBorder="1" applyAlignment="1">
      <alignment vertical="top" wrapText="1"/>
    </xf>
    <xf numFmtId="0" fontId="0" fillId="0" borderId="63" xfId="0" applyBorder="1" applyAlignment="1">
      <alignment vertical="top"/>
    </xf>
    <xf numFmtId="0" fontId="0" fillId="0" borderId="31" xfId="0" applyBorder="1" applyAlignment="1">
      <alignment vertical="top"/>
    </xf>
    <xf numFmtId="166" fontId="0" fillId="0" borderId="32" xfId="0" applyNumberFormat="1" applyBorder="1" applyAlignment="1">
      <alignment horizontal="center"/>
    </xf>
    <xf numFmtId="166" fontId="0" fillId="0" borderId="31" xfId="0" applyNumberFormat="1" applyBorder="1" applyAlignment="1">
      <alignment horizontal="center" vertical="top"/>
    </xf>
    <xf numFmtId="164" fontId="0" fillId="0" borderId="22" xfId="0" applyNumberFormat="1" applyBorder="1" applyAlignment="1">
      <alignment horizontal="center" vertical="top" wrapText="1"/>
    </xf>
    <xf numFmtId="164" fontId="0" fillId="0" borderId="32" xfId="0" applyNumberFormat="1" applyBorder="1" applyAlignment="1">
      <alignment horizontal="center"/>
    </xf>
    <xf numFmtId="164" fontId="0" fillId="0" borderId="31" xfId="0" applyNumberFormat="1" applyBorder="1" applyAlignment="1">
      <alignment horizontal="center" vertical="top" wrapText="1"/>
    </xf>
    <xf numFmtId="164" fontId="0" fillId="0" borderId="32" xfId="0" applyNumberFormat="1" applyBorder="1" applyAlignment="1">
      <alignment horizontal="center" vertical="top"/>
    </xf>
    <xf numFmtId="164" fontId="0" fillId="0" borderId="54" xfId="0" applyNumberFormat="1" applyBorder="1" applyAlignment="1">
      <alignment horizontal="center" vertical="top"/>
    </xf>
    <xf numFmtId="8" fontId="0" fillId="0" borderId="26" xfId="0" applyNumberFormat="1" applyBorder="1" applyAlignment="1">
      <alignment horizontal="center" vertical="top"/>
    </xf>
    <xf numFmtId="14" fontId="0" fillId="9" borderId="26" xfId="0" applyNumberFormat="1" applyFill="1" applyBorder="1" applyAlignment="1">
      <alignment horizontal="center" vertical="top"/>
    </xf>
    <xf numFmtId="14" fontId="0" fillId="0" borderId="23" xfId="0" applyNumberFormat="1" applyBorder="1" applyAlignment="1">
      <alignment horizontal="center" vertical="top" wrapText="1"/>
    </xf>
    <xf numFmtId="1" fontId="0" fillId="0" borderId="22" xfId="0" applyNumberFormat="1" applyBorder="1" applyAlignment="1">
      <alignment horizontal="center" vertical="top"/>
    </xf>
    <xf numFmtId="14" fontId="0" fillId="3" borderId="23" xfId="0" applyNumberFormat="1" applyFill="1" applyBorder="1" applyAlignment="1">
      <alignment horizontal="center" vertical="top"/>
    </xf>
    <xf numFmtId="14" fontId="0" fillId="3" borderId="32" xfId="0" applyNumberFormat="1" applyFill="1" applyBorder="1" applyAlignment="1">
      <alignment horizontal="center" vertical="top"/>
    </xf>
    <xf numFmtId="14" fontId="0" fillId="4" borderId="54" xfId="0" applyNumberFormat="1" applyFill="1" applyBorder="1" applyAlignment="1">
      <alignment horizontal="center" vertical="top"/>
    </xf>
    <xf numFmtId="165" fontId="0" fillId="0" borderId="22" xfId="0" applyNumberFormat="1" applyBorder="1" applyAlignment="1">
      <alignment horizontal="center" vertical="top"/>
    </xf>
    <xf numFmtId="165" fontId="0" fillId="0" borderId="24" xfId="0" applyNumberFormat="1" applyBorder="1" applyAlignment="1">
      <alignment horizontal="center" vertical="top"/>
    </xf>
    <xf numFmtId="165" fontId="0" fillId="18" borderId="54" xfId="0" applyNumberFormat="1" applyFill="1" applyBorder="1" applyAlignment="1">
      <alignment horizontal="center" vertical="top"/>
    </xf>
    <xf numFmtId="0" fontId="0" fillId="0" borderId="63" xfId="0" applyBorder="1" applyAlignment="1">
      <alignment horizontal="center"/>
    </xf>
    <xf numFmtId="165" fontId="0" fillId="4" borderId="26" xfId="0" applyNumberFormat="1" applyFill="1" applyBorder="1" applyAlignment="1">
      <alignment horizontal="center" vertical="top"/>
    </xf>
    <xf numFmtId="165" fontId="0" fillId="0" borderId="49" xfId="0" applyNumberFormat="1" applyBorder="1" applyAlignment="1">
      <alignment horizontal="center" vertical="top"/>
    </xf>
    <xf numFmtId="165" fontId="0" fillId="2" borderId="23" xfId="0" applyNumberFormat="1" applyFill="1" applyBorder="1" applyAlignment="1">
      <alignment horizontal="center" vertical="top"/>
    </xf>
    <xf numFmtId="164" fontId="0" fillId="0" borderId="54" xfId="1" applyNumberFormat="1" applyFont="1" applyBorder="1" applyAlignment="1">
      <alignment horizontal="center"/>
    </xf>
    <xf numFmtId="164" fontId="0" fillId="0" borderId="54" xfId="1" applyNumberFormat="1" applyFont="1" applyFill="1" applyBorder="1" applyAlignment="1">
      <alignment horizontal="center" vertical="top"/>
    </xf>
    <xf numFmtId="164" fontId="0" fillId="0" borderId="54" xfId="0" applyNumberFormat="1" applyBorder="1" applyAlignment="1">
      <alignment horizontal="center" wrapText="1"/>
    </xf>
    <xf numFmtId="164" fontId="31" fillId="0" borderId="26" xfId="0" applyNumberFormat="1" applyFont="1" applyBorder="1" applyAlignment="1">
      <alignment horizontal="center" vertical="center"/>
    </xf>
    <xf numFmtId="164" fontId="0" fillId="0" borderId="26" xfId="0" applyNumberFormat="1" applyBorder="1" applyAlignment="1">
      <alignment horizontal="center" vertical="center" wrapText="1"/>
    </xf>
    <xf numFmtId="164" fontId="31" fillId="0" borderId="23" xfId="0" applyNumberFormat="1" applyFont="1" applyBorder="1" applyAlignment="1">
      <alignment horizontal="center" vertical="center"/>
    </xf>
    <xf numFmtId="164" fontId="0" fillId="0" borderId="54" xfId="0" applyNumberFormat="1" applyBorder="1" applyAlignment="1">
      <alignment horizontal="left" vertical="top" wrapText="1"/>
    </xf>
    <xf numFmtId="8" fontId="31" fillId="0" borderId="26" xfId="0" applyNumberFormat="1" applyFont="1" applyBorder="1"/>
    <xf numFmtId="164" fontId="0" fillId="0" borderId="54" xfId="0" applyNumberFormat="1" applyBorder="1" applyAlignment="1">
      <alignment horizontal="center" vertical="center" wrapText="1"/>
    </xf>
    <xf numFmtId="167" fontId="0" fillId="0" borderId="22" xfId="0" applyNumberFormat="1" applyBorder="1" applyAlignment="1">
      <alignment horizontal="center" vertical="top" wrapText="1"/>
    </xf>
    <xf numFmtId="167" fontId="0" fillId="0" borderId="54" xfId="0" applyNumberFormat="1" applyBorder="1" applyAlignment="1">
      <alignment horizontal="center" wrapText="1"/>
    </xf>
    <xf numFmtId="167" fontId="0" fillId="0" borderId="54" xfId="0" applyNumberFormat="1" applyBorder="1" applyAlignment="1">
      <alignment horizontal="left" vertical="top" wrapText="1"/>
    </xf>
    <xf numFmtId="167" fontId="0" fillId="0" borderId="54" xfId="0" applyNumberFormat="1" applyBorder="1" applyAlignment="1">
      <alignment horizontal="center" vertical="center" wrapText="1"/>
    </xf>
    <xf numFmtId="167" fontId="0" fillId="0" borderId="54" xfId="2" applyNumberFormat="1" applyFont="1" applyFill="1" applyBorder="1" applyAlignment="1">
      <alignment horizontal="center" vertical="top" wrapText="1"/>
    </xf>
    <xf numFmtId="166" fontId="0" fillId="0" borderId="54" xfId="0" applyNumberFormat="1" applyBorder="1" applyAlignment="1">
      <alignment horizontal="center" vertical="center"/>
    </xf>
    <xf numFmtId="166" fontId="0" fillId="0" borderId="54" xfId="2" applyNumberFormat="1" applyFont="1" applyFill="1" applyBorder="1" applyAlignment="1">
      <alignment horizontal="center" vertical="top"/>
    </xf>
    <xf numFmtId="166" fontId="0" fillId="0" borderId="54" xfId="0" applyNumberFormat="1" applyBorder="1" applyAlignment="1">
      <alignment horizontal="center"/>
    </xf>
    <xf numFmtId="166" fontId="0" fillId="0" borderId="30" xfId="0" applyNumberFormat="1" applyBorder="1" applyAlignment="1">
      <alignment horizontal="left" vertical="top"/>
    </xf>
    <xf numFmtId="166" fontId="0" fillId="0" borderId="54" xfId="0" applyNumberFormat="1" applyBorder="1" applyAlignment="1">
      <alignment horizontal="left" vertical="top"/>
    </xf>
    <xf numFmtId="166" fontId="0" fillId="0" borderId="30" xfId="0" applyNumberFormat="1" applyBorder="1" applyAlignment="1">
      <alignment horizontal="center" vertical="center"/>
    </xf>
    <xf numFmtId="166" fontId="0" fillId="0" borderId="32" xfId="0" applyNumberFormat="1" applyBorder="1" applyAlignment="1">
      <alignment horizontal="left" vertical="top"/>
    </xf>
    <xf numFmtId="0" fontId="14" fillId="0" borderId="47" xfId="0" applyFont="1" applyBorder="1" applyAlignment="1">
      <alignment horizontal="center" vertical="top"/>
    </xf>
    <xf numFmtId="0" fontId="14" fillId="0" borderId="19" xfId="0" applyFont="1" applyBorder="1" applyAlignment="1">
      <alignment horizontal="center" vertical="top"/>
    </xf>
    <xf numFmtId="0" fontId="23" fillId="0" borderId="32" xfId="0" applyFont="1" applyBorder="1" applyAlignment="1">
      <alignment horizontal="center" vertical="top"/>
    </xf>
    <xf numFmtId="0" fontId="0" fillId="0" borderId="34" xfId="0" applyBorder="1" applyAlignment="1">
      <alignment horizontal="center" vertical="top"/>
    </xf>
    <xf numFmtId="0" fontId="23" fillId="0" borderId="48" xfId="0" applyFont="1" applyBorder="1" applyAlignment="1">
      <alignment horizontal="center" vertical="top"/>
    </xf>
    <xf numFmtId="0" fontId="14" fillId="0" borderId="26" xfId="0" applyFont="1" applyBorder="1" applyAlignment="1">
      <alignment horizontal="center" vertical="top"/>
    </xf>
    <xf numFmtId="0" fontId="14" fillId="0" borderId="30" xfId="0" applyFont="1" applyBorder="1" applyAlignment="1">
      <alignment horizontal="center" vertical="top"/>
    </xf>
    <xf numFmtId="0" fontId="23" fillId="0" borderId="32" xfId="0" applyFont="1" applyBorder="1" applyAlignment="1">
      <alignment horizontal="center" vertical="center"/>
    </xf>
    <xf numFmtId="0" fontId="14" fillId="0" borderId="23" xfId="0" applyFont="1" applyBorder="1" applyAlignment="1">
      <alignment horizontal="center" vertical="top"/>
    </xf>
    <xf numFmtId="0" fontId="14" fillId="0" borderId="27" xfId="0" applyFont="1" applyBorder="1" applyAlignment="1">
      <alignment horizontal="center" vertical="top"/>
    </xf>
    <xf numFmtId="0" fontId="14" fillId="0" borderId="54" xfId="0" applyFont="1" applyBorder="1" applyAlignment="1">
      <alignment horizontal="center" vertical="center"/>
    </xf>
    <xf numFmtId="0" fontId="14" fillId="0" borderId="32" xfId="0" applyFont="1" applyBorder="1" applyAlignment="1">
      <alignment horizontal="center" vertical="center"/>
    </xf>
    <xf numFmtId="0" fontId="0" fillId="0" borderId="54" xfId="2" applyNumberFormat="1" applyFont="1" applyFill="1" applyBorder="1" applyAlignment="1">
      <alignment horizontal="center" vertical="top"/>
    </xf>
    <xf numFmtId="0" fontId="23" fillId="0" borderId="54" xfId="0" applyFont="1" applyBorder="1" applyAlignment="1">
      <alignment horizontal="center" vertical="center"/>
    </xf>
    <xf numFmtId="0" fontId="0" fillId="9" borderId="22" xfId="0" applyFill="1" applyBorder="1" applyAlignment="1">
      <alignment horizontal="left" vertical="top" wrapText="1"/>
    </xf>
    <xf numFmtId="0" fontId="0" fillId="0" borderId="60" xfId="0" applyBorder="1" applyAlignment="1">
      <alignment horizontal="left" wrapText="1"/>
    </xf>
    <xf numFmtId="0" fontId="0" fillId="0" borderId="60" xfId="0" applyBorder="1" applyAlignment="1">
      <alignment horizontal="left" vertical="top" wrapText="1"/>
    </xf>
    <xf numFmtId="0" fontId="0" fillId="9" borderId="24" xfId="0" applyFill="1" applyBorder="1" applyAlignment="1">
      <alignment horizontal="left" vertical="top" wrapText="1"/>
    </xf>
    <xf numFmtId="0" fontId="0" fillId="18" borderId="31" xfId="0" applyFill="1" applyBorder="1" applyAlignment="1">
      <alignment horizontal="left" vertical="top" wrapText="1"/>
    </xf>
    <xf numFmtId="0" fontId="0" fillId="18" borderId="56" xfId="0" applyFill="1" applyBorder="1" applyAlignment="1">
      <alignment horizontal="left" vertical="top" wrapText="1"/>
    </xf>
    <xf numFmtId="0" fontId="0" fillId="2" borderId="32" xfId="0" applyFill="1" applyBorder="1" applyAlignment="1">
      <alignment horizontal="left" vertical="top" wrapText="1"/>
    </xf>
    <xf numFmtId="0" fontId="0" fillId="9" borderId="23" xfId="0" applyFill="1" applyBorder="1" applyAlignment="1">
      <alignment horizontal="left" vertical="top" wrapText="1"/>
    </xf>
    <xf numFmtId="0" fontId="0" fillId="0" borderId="64" xfId="0" applyBorder="1"/>
    <xf numFmtId="0" fontId="19" fillId="0" borderId="61" xfId="10" applyFill="1" applyBorder="1" applyAlignment="1">
      <alignment vertical="top" wrapText="1"/>
    </xf>
    <xf numFmtId="0" fontId="19" fillId="0" borderId="61" xfId="10" applyBorder="1"/>
    <xf numFmtId="164" fontId="0" fillId="0" borderId="32" xfId="1" applyNumberFormat="1" applyFont="1" applyBorder="1" applyAlignment="1">
      <alignment horizontal="center"/>
    </xf>
    <xf numFmtId="164" fontId="0" fillId="0" borderId="32" xfId="0" applyNumberFormat="1" applyBorder="1" applyAlignment="1">
      <alignment horizontal="center" wrapText="1"/>
    </xf>
    <xf numFmtId="9" fontId="0" fillId="0" borderId="32" xfId="2" applyFont="1" applyBorder="1" applyAlignment="1">
      <alignment horizontal="center" wrapText="1"/>
    </xf>
    <xf numFmtId="164" fontId="0" fillId="0" borderId="32" xfId="2" applyNumberFormat="1" applyFont="1" applyBorder="1" applyAlignment="1">
      <alignment horizontal="center" wrapText="1"/>
    </xf>
    <xf numFmtId="167" fontId="0" fillId="0" borderId="32" xfId="2" applyNumberFormat="1" applyFont="1" applyBorder="1" applyAlignment="1">
      <alignment horizontal="center" wrapText="1"/>
    </xf>
    <xf numFmtId="166" fontId="0" fillId="0" borderId="32" xfId="2" applyNumberFormat="1" applyFont="1" applyBorder="1" applyAlignment="1">
      <alignment horizontal="center" vertical="top"/>
    </xf>
    <xf numFmtId="166" fontId="0" fillId="0" borderId="32" xfId="2" applyNumberFormat="1" applyFont="1" applyBorder="1" applyAlignment="1">
      <alignment horizontal="center"/>
    </xf>
    <xf numFmtId="0" fontId="0" fillId="0" borderId="32" xfId="2" applyNumberFormat="1" applyFont="1" applyBorder="1" applyAlignment="1">
      <alignment horizontal="center"/>
    </xf>
    <xf numFmtId="0" fontId="29" fillId="0" borderId="0" xfId="0" applyFont="1" applyAlignment="1">
      <alignment vertical="top"/>
    </xf>
    <xf numFmtId="164" fontId="0" fillId="0" borderId="0" xfId="0" applyNumberFormat="1" applyAlignment="1">
      <alignment horizontal="center" vertical="top" wrapText="1"/>
    </xf>
    <xf numFmtId="0" fontId="14" fillId="0" borderId="0" xfId="0" applyFont="1" applyAlignment="1">
      <alignment horizontal="center" vertical="top"/>
    </xf>
    <xf numFmtId="0" fontId="19" fillId="0" borderId="68" xfId="10" applyBorder="1"/>
    <xf numFmtId="0" fontId="19" fillId="0" borderId="53" xfId="10" applyBorder="1"/>
    <xf numFmtId="0" fontId="34" fillId="0" borderId="32" xfId="0" applyFont="1" applyBorder="1" applyAlignment="1">
      <alignment vertical="top"/>
    </xf>
    <xf numFmtId="14" fontId="7" fillId="0" borderId="32" xfId="0" applyNumberFormat="1" applyFont="1" applyBorder="1" applyAlignment="1">
      <alignment horizontal="center"/>
    </xf>
    <xf numFmtId="2" fontId="0" fillId="0" borderId="32" xfId="2" applyNumberFormat="1" applyFont="1" applyBorder="1" applyAlignment="1">
      <alignment horizontal="center"/>
    </xf>
    <xf numFmtId="164" fontId="0" fillId="0" borderId="30" xfId="0" applyNumberFormat="1" applyBorder="1" applyAlignment="1">
      <alignment horizontal="center" vertical="top" wrapText="1"/>
    </xf>
    <xf numFmtId="167" fontId="0" fillId="0" borderId="31" xfId="0" applyNumberFormat="1" applyBorder="1" applyAlignment="1">
      <alignment horizontal="center" vertical="top" wrapText="1"/>
    </xf>
    <xf numFmtId="0" fontId="22" fillId="0" borderId="0" xfId="0" applyFont="1" applyAlignment="1">
      <alignment wrapText="1"/>
    </xf>
    <xf numFmtId="0" fontId="0" fillId="9" borderId="32" xfId="0" applyFill="1" applyBorder="1" applyAlignment="1">
      <alignment horizontal="left" wrapText="1"/>
    </xf>
    <xf numFmtId="0" fontId="37" fillId="0" borderId="0" xfId="0" applyFont="1"/>
    <xf numFmtId="14" fontId="12" fillId="0" borderId="32" xfId="0" applyNumberFormat="1" applyFont="1" applyBorder="1" applyAlignment="1">
      <alignment horizontal="center"/>
    </xf>
    <xf numFmtId="0" fontId="0" fillId="0" borderId="32" xfId="0" applyBorder="1" applyAlignment="1">
      <alignment horizontal="center" vertical="center" wrapText="1"/>
    </xf>
    <xf numFmtId="0" fontId="19" fillId="0" borderId="32" xfId="10" applyBorder="1" applyAlignment="1">
      <alignment horizontal="center" vertical="center" wrapText="1"/>
    </xf>
    <xf numFmtId="166" fontId="0" fillId="0" borderId="32" xfId="0" applyNumberFormat="1" applyBorder="1" applyAlignment="1">
      <alignment horizontal="center" vertical="center"/>
    </xf>
    <xf numFmtId="164" fontId="0" fillId="0" borderId="32" xfId="0" applyNumberFormat="1" applyBorder="1" applyAlignment="1">
      <alignment horizontal="center" vertical="center"/>
    </xf>
    <xf numFmtId="14" fontId="7" fillId="0" borderId="32" xfId="0" applyNumberFormat="1" applyFont="1" applyBorder="1" applyAlignment="1">
      <alignment horizontal="center" vertical="center"/>
    </xf>
    <xf numFmtId="164" fontId="0" fillId="0" borderId="32" xfId="1" applyNumberFormat="1" applyFont="1" applyBorder="1" applyAlignment="1">
      <alignment horizontal="center" vertical="center"/>
    </xf>
    <xf numFmtId="164" fontId="0" fillId="0" borderId="32" xfId="0" applyNumberFormat="1" applyBorder="1" applyAlignment="1">
      <alignment horizontal="center" vertical="center" wrapText="1"/>
    </xf>
    <xf numFmtId="9" fontId="0" fillId="0" borderId="32" xfId="2" applyFont="1" applyBorder="1" applyAlignment="1">
      <alignment horizontal="center" vertical="center" wrapText="1"/>
    </xf>
    <xf numFmtId="164" fontId="0" fillId="0" borderId="32" xfId="2" applyNumberFormat="1" applyFont="1" applyBorder="1" applyAlignment="1">
      <alignment horizontal="center" vertical="center" wrapText="1"/>
    </xf>
    <xf numFmtId="167" fontId="0" fillId="0" borderId="32" xfId="2" applyNumberFormat="1" applyFont="1" applyBorder="1" applyAlignment="1">
      <alignment horizontal="center" vertical="center" wrapText="1"/>
    </xf>
    <xf numFmtId="166" fontId="0" fillId="0" borderId="32" xfId="2" applyNumberFormat="1" applyFont="1" applyBorder="1" applyAlignment="1">
      <alignment horizontal="center" vertical="center"/>
    </xf>
    <xf numFmtId="0" fontId="0" fillId="0" borderId="32" xfId="2" applyNumberFormat="1" applyFont="1" applyBorder="1" applyAlignment="1">
      <alignment horizontal="center" vertical="center"/>
    </xf>
    <xf numFmtId="0" fontId="22" fillId="21" borderId="0" xfId="0" applyFont="1" applyFill="1" applyAlignment="1">
      <alignment vertical="top" wrapText="1"/>
    </xf>
    <xf numFmtId="0" fontId="22" fillId="21" borderId="32" xfId="0" applyFont="1" applyFill="1" applyBorder="1" applyAlignment="1">
      <alignment vertical="top" wrapText="1"/>
    </xf>
    <xf numFmtId="0" fontId="0" fillId="0" borderId="38" xfId="2" applyNumberFormat="1" applyFont="1" applyBorder="1" applyAlignment="1">
      <alignment horizontal="center" vertical="center"/>
    </xf>
    <xf numFmtId="0" fontId="0" fillId="0" borderId="61" xfId="0" applyBorder="1" applyAlignment="1">
      <alignment horizontal="left"/>
    </xf>
    <xf numFmtId="0" fontId="22" fillId="0" borderId="32" xfId="0" applyFont="1" applyBorder="1" applyAlignment="1">
      <alignment vertical="top" wrapText="1"/>
    </xf>
    <xf numFmtId="164" fontId="0" fillId="0" borderId="54" xfId="0" applyNumberFormat="1" applyBorder="1" applyAlignment="1">
      <alignment horizontal="right" wrapText="1"/>
    </xf>
    <xf numFmtId="8" fontId="38" fillId="0" borderId="0" xfId="0" applyNumberFormat="1" applyFont="1"/>
    <xf numFmtId="0" fontId="3" fillId="15" borderId="35" xfId="0" applyFont="1" applyFill="1" applyBorder="1" applyAlignment="1">
      <alignment vertical="top" wrapText="1"/>
    </xf>
    <xf numFmtId="0" fontId="19" fillId="0" borderId="33" xfId="10" applyFill="1" applyBorder="1" applyAlignment="1">
      <alignment wrapText="1"/>
    </xf>
    <xf numFmtId="0" fontId="0" fillId="0" borderId="69" xfId="0" applyBorder="1" applyAlignment="1">
      <alignment vertical="top" wrapText="1"/>
    </xf>
    <xf numFmtId="0" fontId="0" fillId="0" borderId="70" xfId="0" applyBorder="1" applyAlignment="1">
      <alignment vertical="top" wrapText="1"/>
    </xf>
    <xf numFmtId="0" fontId="0" fillId="0" borderId="69" xfId="0" applyBorder="1" applyAlignment="1">
      <alignment horizontal="center" vertical="top" wrapText="1"/>
    </xf>
    <xf numFmtId="0" fontId="0" fillId="0" borderId="0" xfId="0" applyAlignment="1">
      <alignment horizontal="center" vertical="center"/>
    </xf>
    <xf numFmtId="0" fontId="0" fillId="0" borderId="0" xfId="0" applyAlignment="1">
      <alignment horizontal="center" vertical="center" wrapText="1"/>
    </xf>
    <xf numFmtId="0" fontId="19" fillId="0" borderId="0" xfId="10" applyBorder="1" applyAlignment="1">
      <alignment horizontal="center" vertical="center" wrapText="1"/>
    </xf>
    <xf numFmtId="166" fontId="0" fillId="0" borderId="0" xfId="0" applyNumberFormat="1" applyAlignment="1">
      <alignment horizontal="center" vertical="center"/>
    </xf>
    <xf numFmtId="164" fontId="0" fillId="0" borderId="0" xfId="0" applyNumberFormat="1" applyAlignment="1">
      <alignment horizontal="center" vertical="center"/>
    </xf>
    <xf numFmtId="14" fontId="7" fillId="0" borderId="0" xfId="0" applyNumberFormat="1" applyFont="1" applyAlignment="1">
      <alignment horizontal="center" vertical="center"/>
    </xf>
    <xf numFmtId="164" fontId="0" fillId="0" borderId="0" xfId="1" applyNumberFormat="1" applyFont="1" applyBorder="1" applyAlignment="1">
      <alignment horizontal="center" vertical="center"/>
    </xf>
    <xf numFmtId="164" fontId="0" fillId="0" borderId="0" xfId="0" applyNumberFormat="1" applyAlignment="1">
      <alignment horizontal="center" vertical="center" wrapText="1"/>
    </xf>
    <xf numFmtId="9" fontId="0" fillId="0" borderId="0" xfId="2" applyFont="1" applyBorder="1" applyAlignment="1">
      <alignment horizontal="center" vertical="center" wrapText="1"/>
    </xf>
    <xf numFmtId="164" fontId="0" fillId="0" borderId="0" xfId="2" applyNumberFormat="1" applyFont="1" applyBorder="1" applyAlignment="1">
      <alignment horizontal="center" vertical="center" wrapText="1"/>
    </xf>
    <xf numFmtId="167" fontId="0" fillId="0" borderId="0" xfId="2" applyNumberFormat="1" applyFont="1" applyBorder="1" applyAlignment="1">
      <alignment horizontal="center" vertical="center" wrapText="1"/>
    </xf>
    <xf numFmtId="166" fontId="0" fillId="0" borderId="0" xfId="2" applyNumberFormat="1" applyFont="1" applyBorder="1" applyAlignment="1">
      <alignment horizontal="center" vertical="center"/>
    </xf>
    <xf numFmtId="0" fontId="0" fillId="0" borderId="0" xfId="2" applyNumberFormat="1" applyFont="1" applyBorder="1" applyAlignment="1">
      <alignment horizontal="center" vertical="center"/>
    </xf>
    <xf numFmtId="14" fontId="7" fillId="0" borderId="23" xfId="0" applyNumberFormat="1" applyFont="1" applyBorder="1" applyAlignment="1">
      <alignment horizontal="center" vertical="top"/>
    </xf>
    <xf numFmtId="0" fontId="20" fillId="17" borderId="0" xfId="0" applyFont="1" applyFill="1" applyAlignment="1">
      <alignment horizontal="center"/>
    </xf>
    <xf numFmtId="0" fontId="0" fillId="0" borderId="30" xfId="0" applyBorder="1" applyAlignment="1">
      <alignment horizontal="left" vertical="center"/>
    </xf>
    <xf numFmtId="0" fontId="19" fillId="0" borderId="32" xfId="10" applyBorder="1" applyAlignment="1">
      <alignment horizontal="center" vertical="top" wrapText="1"/>
    </xf>
    <xf numFmtId="0" fontId="3" fillId="15" borderId="32" xfId="0" applyFont="1" applyFill="1" applyBorder="1" applyAlignment="1">
      <alignment horizontal="center" vertical="top" wrapText="1"/>
    </xf>
    <xf numFmtId="0" fontId="0" fillId="0" borderId="32" xfId="2" applyNumberFormat="1" applyFont="1" applyFill="1" applyBorder="1" applyAlignment="1">
      <alignment horizontal="center" vertical="top"/>
    </xf>
    <xf numFmtId="0" fontId="0" fillId="0" borderId="32" xfId="2" applyNumberFormat="1" applyFont="1" applyFill="1" applyBorder="1" applyAlignment="1">
      <alignment horizontal="center"/>
    </xf>
    <xf numFmtId="0" fontId="14" fillId="0" borderId="68" xfId="0" applyFont="1" applyBorder="1" applyAlignment="1">
      <alignment horizontal="center" vertical="top"/>
    </xf>
    <xf numFmtId="0" fontId="0" fillId="0" borderId="68" xfId="0" applyBorder="1" applyAlignment="1">
      <alignment horizontal="center" vertical="top"/>
    </xf>
    <xf numFmtId="0" fontId="0" fillId="0" borderId="68" xfId="2" applyNumberFormat="1" applyFont="1" applyBorder="1" applyAlignment="1">
      <alignment horizontal="center" vertical="center"/>
    </xf>
    <xf numFmtId="0" fontId="0" fillId="0" borderId="20" xfId="0" applyBorder="1" applyAlignment="1">
      <alignment horizontal="center" vertical="top"/>
    </xf>
    <xf numFmtId="166" fontId="3" fillId="15" borderId="32" xfId="0" applyNumberFormat="1" applyFont="1" applyFill="1" applyBorder="1" applyAlignment="1">
      <alignment horizontal="center" vertical="top" wrapText="1"/>
    </xf>
    <xf numFmtId="166" fontId="0" fillId="0" borderId="32" xfId="2" applyNumberFormat="1" applyFont="1" applyFill="1" applyBorder="1" applyAlignment="1">
      <alignment horizontal="center" vertical="top"/>
    </xf>
    <xf numFmtId="166" fontId="0" fillId="0" borderId="32" xfId="2" applyNumberFormat="1" applyFont="1" applyFill="1" applyBorder="1" applyAlignment="1">
      <alignment horizontal="center"/>
    </xf>
    <xf numFmtId="167" fontId="3" fillId="15" borderId="46" xfId="0" applyNumberFormat="1" applyFont="1" applyFill="1" applyBorder="1" applyAlignment="1">
      <alignment horizontal="center" vertical="top" wrapText="1"/>
    </xf>
    <xf numFmtId="167" fontId="0" fillId="0" borderId="47" xfId="0" applyNumberFormat="1" applyBorder="1" applyAlignment="1">
      <alignment horizontal="center" vertical="top" wrapText="1"/>
    </xf>
    <xf numFmtId="167" fontId="0" fillId="0" borderId="48" xfId="0" applyNumberFormat="1" applyBorder="1" applyAlignment="1">
      <alignment horizontal="center" vertical="top" wrapText="1"/>
    </xf>
    <xf numFmtId="167" fontId="0" fillId="0" borderId="48" xfId="0" applyNumberFormat="1" applyBorder="1" applyAlignment="1">
      <alignment horizontal="center" vertical="center" wrapText="1"/>
    </xf>
    <xf numFmtId="167" fontId="0" fillId="0" borderId="48" xfId="0" applyNumberFormat="1" applyBorder="1" applyAlignment="1">
      <alignment horizontal="left" vertical="top" wrapText="1"/>
    </xf>
    <xf numFmtId="167" fontId="0" fillId="0" borderId="30" xfId="0" applyNumberFormat="1" applyBorder="1" applyAlignment="1">
      <alignment horizontal="center" vertical="top" wrapText="1"/>
    </xf>
    <xf numFmtId="167" fontId="0" fillId="0" borderId="30" xfId="0" applyNumberFormat="1" applyBorder="1" applyAlignment="1">
      <alignment horizontal="left" vertical="top" wrapText="1"/>
    </xf>
    <xf numFmtId="167" fontId="0" fillId="0" borderId="30" xfId="0" applyNumberFormat="1" applyBorder="1" applyAlignment="1">
      <alignment horizontal="center" vertical="center" wrapText="1"/>
    </xf>
    <xf numFmtId="167" fontId="0" fillId="0" borderId="38" xfId="0" applyNumberFormat="1" applyBorder="1" applyAlignment="1">
      <alignment horizontal="center" vertical="top" wrapText="1"/>
    </xf>
    <xf numFmtId="167" fontId="0" fillId="0" borderId="64" xfId="0" applyNumberFormat="1" applyBorder="1" applyAlignment="1">
      <alignment horizontal="center" vertical="top" wrapText="1"/>
    </xf>
    <xf numFmtId="167" fontId="0" fillId="0" borderId="16" xfId="0" applyNumberFormat="1" applyBorder="1" applyAlignment="1">
      <alignment horizontal="center" vertical="top" wrapText="1"/>
    </xf>
    <xf numFmtId="167" fontId="0" fillId="0" borderId="62" xfId="0" applyNumberFormat="1" applyBorder="1" applyAlignment="1">
      <alignment horizontal="center" vertical="top" wrapText="1"/>
    </xf>
    <xf numFmtId="167" fontId="0" fillId="0" borderId="62" xfId="0" applyNumberFormat="1" applyBorder="1" applyAlignment="1">
      <alignment horizontal="center" vertical="center" wrapText="1"/>
    </xf>
    <xf numFmtId="167" fontId="0" fillId="0" borderId="62" xfId="2" applyNumberFormat="1" applyFont="1" applyFill="1" applyBorder="1" applyAlignment="1">
      <alignment horizontal="center" vertical="top" wrapText="1"/>
    </xf>
    <xf numFmtId="167" fontId="0" fillId="0" borderId="62" xfId="0" applyNumberFormat="1" applyBorder="1" applyAlignment="1">
      <alignment horizontal="left" vertical="top" wrapText="1"/>
    </xf>
    <xf numFmtId="167" fontId="0" fillId="0" borderId="62" xfId="0" applyNumberFormat="1" applyBorder="1" applyAlignment="1">
      <alignment horizontal="center" wrapText="1"/>
    </xf>
    <xf numFmtId="167" fontId="0" fillId="0" borderId="38" xfId="2" applyNumberFormat="1" applyFont="1" applyBorder="1" applyAlignment="1">
      <alignment horizontal="center" wrapText="1"/>
    </xf>
    <xf numFmtId="167" fontId="0" fillId="0" borderId="38" xfId="2" applyNumberFormat="1" applyFont="1" applyBorder="1" applyAlignment="1">
      <alignment horizontal="center" vertical="center" wrapText="1"/>
    </xf>
    <xf numFmtId="166" fontId="0" fillId="0" borderId="5" xfId="0" applyNumberFormat="1" applyBorder="1" applyAlignment="1">
      <alignment horizontal="center" vertical="top"/>
    </xf>
    <xf numFmtId="0" fontId="3" fillId="15" borderId="68" xfId="0" applyFont="1" applyFill="1" applyBorder="1" applyAlignment="1">
      <alignment horizontal="center" vertical="top" wrapText="1"/>
    </xf>
    <xf numFmtId="0" fontId="23" fillId="0" borderId="68" xfId="0" applyFont="1" applyBorder="1" applyAlignment="1">
      <alignment horizontal="center" vertical="top"/>
    </xf>
    <xf numFmtId="0" fontId="0" fillId="0" borderId="68" xfId="0" applyBorder="1" applyAlignment="1">
      <alignment horizontal="center" vertical="center"/>
    </xf>
    <xf numFmtId="0" fontId="23" fillId="0" borderId="68" xfId="0" applyFont="1" applyBorder="1" applyAlignment="1">
      <alignment horizontal="center" vertical="center"/>
    </xf>
    <xf numFmtId="0" fontId="14" fillId="0" borderId="68" xfId="0" applyFont="1" applyBorder="1" applyAlignment="1">
      <alignment horizontal="center" vertical="center"/>
    </xf>
    <xf numFmtId="0" fontId="0" fillId="0" borderId="68" xfId="2" applyNumberFormat="1" applyFont="1" applyFill="1" applyBorder="1" applyAlignment="1">
      <alignment horizontal="center" vertical="top"/>
    </xf>
    <xf numFmtId="0" fontId="0" fillId="0" borderId="68" xfId="0" applyBorder="1" applyAlignment="1">
      <alignment horizontal="center"/>
    </xf>
    <xf numFmtId="0" fontId="0" fillId="0" borderId="68" xfId="2" applyNumberFormat="1" applyFont="1" applyBorder="1" applyAlignment="1">
      <alignment horizontal="center"/>
    </xf>
    <xf numFmtId="0" fontId="0" fillId="0" borderId="68" xfId="2" applyNumberFormat="1" applyFont="1" applyFill="1" applyBorder="1" applyAlignment="1">
      <alignment horizontal="center"/>
    </xf>
    <xf numFmtId="0" fontId="3" fillId="15" borderId="1" xfId="0" applyFont="1" applyFill="1" applyBorder="1" applyAlignment="1">
      <alignment horizontal="left" wrapText="1"/>
    </xf>
    <xf numFmtId="0" fontId="0" fillId="9" borderId="66" xfId="0" applyFill="1" applyBorder="1" applyAlignment="1">
      <alignment horizontal="left" vertical="top" wrapText="1"/>
    </xf>
    <xf numFmtId="0" fontId="0" fillId="9" borderId="67" xfId="0" applyFill="1" applyBorder="1" applyAlignment="1">
      <alignment horizontal="left" vertical="top" wrapText="1"/>
    </xf>
    <xf numFmtId="0" fontId="0" fillId="0" borderId="67" xfId="0" applyBorder="1" applyAlignment="1">
      <alignment horizontal="left" vertical="top" wrapText="1"/>
    </xf>
    <xf numFmtId="0" fontId="0" fillId="2" borderId="61" xfId="0" applyFill="1" applyBorder="1" applyAlignment="1">
      <alignment horizontal="left" vertical="top" wrapText="1"/>
    </xf>
    <xf numFmtId="0" fontId="0" fillId="9" borderId="61" xfId="0" applyFill="1" applyBorder="1" applyAlignment="1">
      <alignment horizontal="left" vertical="top" wrapText="1"/>
    </xf>
    <xf numFmtId="0" fontId="0" fillId="9" borderId="39" xfId="0" applyFill="1" applyBorder="1" applyAlignment="1">
      <alignment horizontal="left" vertical="top" wrapText="1"/>
    </xf>
    <xf numFmtId="0" fontId="0" fillId="9" borderId="71" xfId="0" applyFill="1" applyBorder="1" applyAlignment="1">
      <alignment horizontal="left" vertical="top" wrapText="1"/>
    </xf>
    <xf numFmtId="0" fontId="0" fillId="18" borderId="72" xfId="0" applyFill="1" applyBorder="1" applyAlignment="1">
      <alignment horizontal="left" vertical="top" wrapText="1"/>
    </xf>
    <xf numFmtId="0" fontId="0" fillId="9" borderId="73" xfId="0" applyFill="1" applyBorder="1" applyAlignment="1">
      <alignment horizontal="left" vertical="top" wrapText="1"/>
    </xf>
    <xf numFmtId="0" fontId="0" fillId="0" borderId="73" xfId="0" applyBorder="1" applyAlignment="1">
      <alignment horizontal="left" vertical="top" wrapText="1"/>
    </xf>
    <xf numFmtId="0" fontId="0" fillId="0" borderId="73" xfId="0" applyBorder="1" applyAlignment="1">
      <alignment horizontal="left" wrapText="1"/>
    </xf>
    <xf numFmtId="0" fontId="0" fillId="0" borderId="61" xfId="0" applyBorder="1" applyAlignment="1">
      <alignment horizontal="left" vertical="top" wrapText="1"/>
    </xf>
    <xf numFmtId="0" fontId="0" fillId="0" borderId="61" xfId="0" applyBorder="1" applyAlignment="1">
      <alignment horizontal="left" wrapText="1"/>
    </xf>
    <xf numFmtId="0" fontId="22" fillId="0" borderId="61" xfId="0" applyFont="1" applyBorder="1" applyAlignment="1">
      <alignment vertical="top" wrapText="1"/>
    </xf>
    <xf numFmtId="0" fontId="22" fillId="21" borderId="61" xfId="0" applyFont="1" applyFill="1" applyBorder="1" applyAlignment="1">
      <alignment vertical="top" wrapText="1"/>
    </xf>
    <xf numFmtId="0" fontId="22" fillId="21" borderId="39" xfId="0" applyFont="1" applyFill="1" applyBorder="1" applyAlignment="1">
      <alignment vertical="top" wrapText="1"/>
    </xf>
    <xf numFmtId="166" fontId="0" fillId="0" borderId="32" xfId="0" applyNumberFormat="1" applyBorder="1" applyAlignment="1">
      <alignment horizontal="center" vertical="center" wrapText="1"/>
    </xf>
    <xf numFmtId="14" fontId="0" fillId="0" borderId="32" xfId="0" applyNumberFormat="1" applyBorder="1" applyAlignment="1">
      <alignment horizontal="center" vertical="center" wrapText="1"/>
    </xf>
    <xf numFmtId="14" fontId="7" fillId="0" borderId="32" xfId="0" applyNumberFormat="1" applyFont="1" applyBorder="1" applyAlignment="1">
      <alignment horizontal="center" vertical="center" wrapText="1"/>
    </xf>
    <xf numFmtId="164" fontId="0" fillId="0" borderId="32" xfId="1" applyNumberFormat="1" applyFont="1" applyBorder="1" applyAlignment="1">
      <alignment horizontal="center" vertical="center" wrapText="1"/>
    </xf>
    <xf numFmtId="166" fontId="0" fillId="0" borderId="32" xfId="2" applyNumberFormat="1" applyFont="1" applyBorder="1" applyAlignment="1">
      <alignment horizontal="center" vertical="center" wrapText="1"/>
    </xf>
    <xf numFmtId="0" fontId="0" fillId="0" borderId="38" xfId="2" applyNumberFormat="1" applyFont="1" applyBorder="1" applyAlignment="1">
      <alignment horizontal="center" vertical="center" wrapText="1"/>
    </xf>
    <xf numFmtId="0" fontId="22" fillId="21" borderId="74" xfId="0" applyFont="1" applyFill="1" applyBorder="1" applyAlignment="1">
      <alignment vertical="top" wrapText="1"/>
    </xf>
    <xf numFmtId="0" fontId="20" fillId="14" borderId="25" xfId="0" applyFont="1" applyFill="1" applyBorder="1" applyAlignment="1">
      <alignment horizontal="center"/>
    </xf>
    <xf numFmtId="0" fontId="20" fillId="14" borderId="0" xfId="0" applyFont="1" applyFill="1" applyAlignment="1">
      <alignment horizontal="center"/>
    </xf>
    <xf numFmtId="0" fontId="19" fillId="0" borderId="54" xfId="10" applyBorder="1" applyAlignment="1">
      <alignment vertical="top" wrapText="1"/>
    </xf>
    <xf numFmtId="0" fontId="0" fillId="0" borderId="74" xfId="0" applyBorder="1" applyAlignment="1">
      <alignment horizontal="center"/>
    </xf>
    <xf numFmtId="0" fontId="0" fillId="0" borderId="54" xfId="0" applyBorder="1" applyAlignment="1">
      <alignment horizontal="left"/>
    </xf>
    <xf numFmtId="164" fontId="0" fillId="0" borderId="33" xfId="0" applyNumberFormat="1" applyBorder="1" applyAlignment="1">
      <alignment horizontal="right" wrapText="1"/>
    </xf>
    <xf numFmtId="0" fontId="0" fillId="0" borderId="23" xfId="0" applyBorder="1" applyAlignment="1">
      <alignment horizontal="left" vertical="top"/>
    </xf>
    <xf numFmtId="0" fontId="3" fillId="15" borderId="75" xfId="0" applyFont="1" applyFill="1" applyBorder="1" applyAlignment="1">
      <alignment vertical="top" wrapText="1"/>
    </xf>
    <xf numFmtId="0" fontId="19" fillId="0" borderId="64" xfId="10" applyFill="1" applyBorder="1" applyAlignment="1">
      <alignment wrapText="1"/>
    </xf>
    <xf numFmtId="0" fontId="19" fillId="0" borderId="38" xfId="10" applyBorder="1" applyAlignment="1">
      <alignment horizontal="left" vertical="top" wrapText="1"/>
    </xf>
    <xf numFmtId="0" fontId="26" fillId="0" borderId="38" xfId="10" applyFont="1" applyBorder="1" applyAlignment="1">
      <alignment vertical="top" wrapText="1"/>
    </xf>
    <xf numFmtId="0" fontId="32" fillId="0" borderId="38" xfId="10" applyFont="1" applyBorder="1" applyAlignment="1">
      <alignment wrapText="1"/>
    </xf>
    <xf numFmtId="0" fontId="34" fillId="0" borderId="38" xfId="0" applyFont="1" applyBorder="1" applyAlignment="1">
      <alignment wrapText="1"/>
    </xf>
    <xf numFmtId="0" fontId="19" fillId="0" borderId="68" xfId="10" applyBorder="1" applyAlignment="1">
      <alignment wrapText="1"/>
    </xf>
    <xf numFmtId="0" fontId="19" fillId="0" borderId="68" xfId="10" applyFill="1" applyBorder="1" applyAlignment="1">
      <alignment vertical="top" wrapText="1"/>
    </xf>
    <xf numFmtId="0" fontId="0" fillId="0" borderId="38" xfId="0" applyBorder="1" applyAlignment="1">
      <alignment wrapText="1"/>
    </xf>
    <xf numFmtId="0" fontId="19" fillId="0" borderId="38" xfId="10" applyBorder="1" applyAlignment="1">
      <alignment horizontal="center" vertical="center" wrapText="1"/>
    </xf>
    <xf numFmtId="0" fontId="0" fillId="0" borderId="61" xfId="0" applyBorder="1" applyAlignment="1">
      <alignment wrapText="1"/>
    </xf>
    <xf numFmtId="0" fontId="0" fillId="0" borderId="61" xfId="0" applyBorder="1" applyAlignment="1">
      <alignment horizontal="center" vertical="center"/>
    </xf>
    <xf numFmtId="14" fontId="12" fillId="0" borderId="23" xfId="0" applyNumberFormat="1" applyFont="1" applyBorder="1" applyAlignment="1">
      <alignment horizontal="center" vertical="top"/>
    </xf>
    <xf numFmtId="14" fontId="12" fillId="0" borderId="22" xfId="0" applyNumberFormat="1" applyFont="1" applyBorder="1" applyAlignment="1">
      <alignment horizontal="center" vertical="top"/>
    </xf>
    <xf numFmtId="0" fontId="1" fillId="0" borderId="38" xfId="0" applyFont="1" applyBorder="1" applyAlignment="1">
      <alignment vertical="top" wrapText="1"/>
    </xf>
    <xf numFmtId="8" fontId="22" fillId="0" borderId="0" xfId="0" applyNumberFormat="1" applyFont="1"/>
    <xf numFmtId="0" fontId="7" fillId="0" borderId="67" xfId="0" applyFont="1" applyBorder="1" applyAlignment="1">
      <alignment horizontal="left" vertical="top" wrapText="1"/>
    </xf>
    <xf numFmtId="0" fontId="42" fillId="0" borderId="32" xfId="0" applyFont="1" applyBorder="1"/>
    <xf numFmtId="0" fontId="42" fillId="0" borderId="32" xfId="0" applyFont="1" applyBorder="1" applyAlignment="1">
      <alignment wrapText="1"/>
    </xf>
    <xf numFmtId="0" fontId="42" fillId="20" borderId="32" xfId="0" applyFont="1" applyFill="1" applyBorder="1"/>
    <xf numFmtId="0" fontId="42" fillId="20" borderId="32" xfId="0" applyFont="1" applyFill="1" applyBorder="1" applyAlignment="1">
      <alignment wrapText="1"/>
    </xf>
    <xf numFmtId="14" fontId="42" fillId="0" borderId="32" xfId="0" applyNumberFormat="1" applyFont="1" applyBorder="1"/>
    <xf numFmtId="0" fontId="42" fillId="20" borderId="54" xfId="0" applyFont="1" applyFill="1" applyBorder="1"/>
    <xf numFmtId="0" fontId="42" fillId="0" borderId="0" xfId="0" applyFont="1"/>
    <xf numFmtId="14" fontId="42" fillId="0" borderId="0" xfId="0" applyNumberFormat="1" applyFont="1"/>
    <xf numFmtId="0" fontId="42" fillId="0" borderId="0" xfId="0" applyFont="1" applyAlignment="1">
      <alignment wrapText="1"/>
    </xf>
    <xf numFmtId="0" fontId="42" fillId="0" borderId="33" xfId="0" applyFont="1" applyBorder="1" applyAlignment="1">
      <alignment wrapText="1"/>
    </xf>
    <xf numFmtId="0" fontId="35" fillId="0" borderId="0" xfId="0" applyFont="1" applyAlignment="1">
      <alignment wrapText="1"/>
    </xf>
    <xf numFmtId="0" fontId="43" fillId="0" borderId="0" xfId="0" applyFont="1" applyAlignment="1">
      <alignment wrapText="1"/>
    </xf>
    <xf numFmtId="0" fontId="7" fillId="9" borderId="67" xfId="0" applyFont="1" applyFill="1" applyBorder="1" applyAlignment="1">
      <alignment horizontal="left" vertical="top" wrapText="1"/>
    </xf>
    <xf numFmtId="0" fontId="40" fillId="0" borderId="0" xfId="0" applyFont="1" applyAlignment="1">
      <alignment horizontal="center" vertical="center"/>
    </xf>
    <xf numFmtId="165" fontId="0" fillId="0" borderId="0" xfId="0" applyNumberFormat="1" applyAlignment="1">
      <alignment horizontal="center" vertical="center"/>
    </xf>
    <xf numFmtId="0" fontId="39" fillId="22" borderId="78" xfId="0" applyFont="1" applyFill="1" applyBorder="1" applyAlignment="1">
      <alignment horizontal="center" vertical="center" wrapText="1"/>
    </xf>
    <xf numFmtId="0" fontId="39" fillId="22" borderId="79" xfId="0" applyFont="1" applyFill="1" applyBorder="1" applyAlignment="1">
      <alignment horizontal="center" vertical="center" wrapText="1"/>
    </xf>
    <xf numFmtId="0" fontId="39" fillId="22" borderId="81" xfId="0" applyFont="1" applyFill="1" applyBorder="1" applyAlignment="1">
      <alignment horizontal="center" vertical="center" wrapText="1"/>
    </xf>
    <xf numFmtId="0" fontId="39" fillId="22" borderId="82" xfId="0" applyFont="1" applyFill="1" applyBorder="1" applyAlignment="1">
      <alignment horizontal="center" vertical="center" wrapText="1"/>
    </xf>
    <xf numFmtId="0" fontId="39" fillId="2" borderId="82" xfId="0" applyFont="1" applyFill="1" applyBorder="1" applyAlignment="1">
      <alignment horizontal="center" vertical="center" wrapText="1"/>
    </xf>
    <xf numFmtId="0" fontId="39" fillId="22" borderId="83" xfId="0" applyFont="1" applyFill="1" applyBorder="1" applyAlignment="1">
      <alignment horizontal="center" vertical="center"/>
    </xf>
    <xf numFmtId="0" fontId="39" fillId="22" borderId="84" xfId="0" applyFont="1" applyFill="1" applyBorder="1" applyAlignment="1">
      <alignment horizontal="center" vertical="center"/>
    </xf>
    <xf numFmtId="0" fontId="39" fillId="22" borderId="79" xfId="0" applyFont="1" applyFill="1" applyBorder="1" applyAlignment="1">
      <alignment horizontal="center" vertical="center"/>
    </xf>
    <xf numFmtId="165" fontId="39" fillId="22" borderId="79" xfId="0" applyNumberFormat="1" applyFont="1" applyFill="1" applyBorder="1" applyAlignment="1">
      <alignment horizontal="center" vertical="center" wrapText="1"/>
    </xf>
    <xf numFmtId="0" fontId="39" fillId="2" borderId="79" xfId="0" applyFont="1" applyFill="1" applyBorder="1" applyAlignment="1">
      <alignment horizontal="center" vertical="center" wrapText="1"/>
    </xf>
    <xf numFmtId="164" fontId="39" fillId="2" borderId="79" xfId="0" applyNumberFormat="1" applyFont="1" applyFill="1" applyBorder="1" applyAlignment="1">
      <alignment horizontal="center" vertical="center" wrapText="1"/>
    </xf>
    <xf numFmtId="0" fontId="39" fillId="22" borderId="85" xfId="0" applyFont="1" applyFill="1" applyBorder="1" applyAlignment="1">
      <alignment horizontal="left" vertical="center" wrapText="1"/>
    </xf>
    <xf numFmtId="0" fontId="39" fillId="22" borderId="80" xfId="0" applyFont="1" applyFill="1" applyBorder="1" applyAlignment="1">
      <alignment horizontal="center" vertical="center" wrapText="1"/>
    </xf>
    <xf numFmtId="0" fontId="39" fillId="26" borderId="87" xfId="0" applyFont="1" applyFill="1" applyBorder="1" applyAlignment="1">
      <alignment horizontal="center" vertical="center" wrapText="1"/>
    </xf>
    <xf numFmtId="0" fontId="39" fillId="2" borderId="85" xfId="0" applyFont="1" applyFill="1" applyBorder="1" applyAlignment="1">
      <alignment horizontal="center" vertical="center" wrapText="1"/>
    </xf>
    <xf numFmtId="0" fontId="39" fillId="22" borderId="79" xfId="0" applyFont="1" applyFill="1" applyBorder="1" applyAlignment="1">
      <alignment horizontal="left" vertical="center" wrapText="1"/>
    </xf>
    <xf numFmtId="0" fontId="42" fillId="0" borderId="0" xfId="0" applyFont="1" applyAlignment="1">
      <alignment horizontal="center" vertical="center"/>
    </xf>
    <xf numFmtId="0" fontId="42" fillId="0" borderId="9" xfId="0" applyFont="1" applyBorder="1" applyAlignment="1">
      <alignment horizontal="center" vertical="center"/>
    </xf>
    <xf numFmtId="165" fontId="46" fillId="22" borderId="21" xfId="0" applyNumberFormat="1" applyFont="1" applyFill="1" applyBorder="1" applyAlignment="1">
      <alignment horizontal="center" vertical="center" wrapText="1"/>
    </xf>
    <xf numFmtId="0" fontId="42" fillId="0" borderId="0" xfId="0" applyFont="1" applyAlignment="1">
      <alignment horizontal="center" vertical="center" wrapText="1"/>
    </xf>
    <xf numFmtId="165" fontId="46" fillId="0" borderId="18" xfId="0" applyNumberFormat="1" applyFont="1" applyBorder="1" applyAlignment="1">
      <alignment horizontal="center" vertical="center" wrapText="1"/>
    </xf>
    <xf numFmtId="165" fontId="46" fillId="0" borderId="0" xfId="0" applyNumberFormat="1" applyFont="1" applyAlignment="1">
      <alignment horizontal="center" vertical="center" wrapText="1"/>
    </xf>
    <xf numFmtId="164" fontId="46" fillId="0" borderId="0" xfId="0" applyNumberFormat="1" applyFont="1" applyAlignment="1">
      <alignment horizontal="center" vertical="center" wrapText="1"/>
    </xf>
    <xf numFmtId="0" fontId="42" fillId="0" borderId="0" xfId="0" applyFont="1" applyAlignment="1">
      <alignment horizontal="left" vertical="center"/>
    </xf>
    <xf numFmtId="0" fontId="46" fillId="2" borderId="14" xfId="0" applyFont="1" applyFill="1" applyBorder="1" applyAlignment="1">
      <alignment horizontal="center" vertical="center"/>
    </xf>
    <xf numFmtId="0" fontId="46" fillId="0" borderId="34" xfId="0" applyFont="1" applyBorder="1" applyAlignment="1">
      <alignment horizontal="center" vertical="center"/>
    </xf>
    <xf numFmtId="0" fontId="46" fillId="0" borderId="14" xfId="0" applyFont="1" applyBorder="1" applyAlignment="1">
      <alignment horizontal="center" vertical="center" wrapText="1"/>
    </xf>
    <xf numFmtId="0" fontId="46" fillId="0" borderId="13" xfId="0" applyFont="1" applyBorder="1" applyAlignment="1">
      <alignment horizontal="center" vertical="center"/>
    </xf>
    <xf numFmtId="0" fontId="46" fillId="0" borderId="14" xfId="0" applyFont="1" applyBorder="1" applyAlignment="1">
      <alignment horizontal="center" vertical="center"/>
    </xf>
    <xf numFmtId="0" fontId="46" fillId="0" borderId="77" xfId="0" applyFont="1" applyBorder="1" applyAlignment="1">
      <alignment horizontal="center" vertical="center" wrapText="1"/>
    </xf>
    <xf numFmtId="0" fontId="46" fillId="2" borderId="77" xfId="0" applyFont="1" applyFill="1" applyBorder="1" applyAlignment="1">
      <alignment horizontal="center" vertical="center" wrapText="1"/>
    </xf>
    <xf numFmtId="14" fontId="46" fillId="2" borderId="77" xfId="0" applyNumberFormat="1" applyFont="1" applyFill="1" applyBorder="1" applyAlignment="1">
      <alignment horizontal="center" vertical="center" wrapText="1"/>
    </xf>
    <xf numFmtId="0" fontId="46" fillId="0" borderId="65" xfId="0" applyFont="1" applyBorder="1" applyAlignment="1">
      <alignment horizontal="center" vertical="center" wrapText="1"/>
    </xf>
    <xf numFmtId="14" fontId="46" fillId="0" borderId="13" xfId="0" applyNumberFormat="1" applyFont="1" applyBorder="1" applyAlignment="1">
      <alignment horizontal="center" vertical="center"/>
    </xf>
    <xf numFmtId="14" fontId="55" fillId="0" borderId="14" xfId="10" applyNumberFormat="1" applyFont="1" applyBorder="1" applyAlignment="1">
      <alignment horizontal="center" vertical="center"/>
    </xf>
    <xf numFmtId="165" fontId="42" fillId="0" borderId="33" xfId="0" applyNumberFormat="1" applyFont="1" applyBorder="1" applyAlignment="1">
      <alignment horizontal="center" vertical="center"/>
    </xf>
    <xf numFmtId="0" fontId="42" fillId="0" borderId="33" xfId="0" applyFont="1" applyBorder="1" applyAlignment="1">
      <alignment horizontal="center" vertical="center"/>
    </xf>
    <xf numFmtId="0" fontId="42" fillId="0" borderId="33" xfId="0" applyFont="1" applyBorder="1" applyAlignment="1">
      <alignment horizontal="center" vertical="center" wrapText="1"/>
    </xf>
    <xf numFmtId="164" fontId="42" fillId="0" borderId="33" xfId="0" applyNumberFormat="1" applyFont="1" applyBorder="1" applyAlignment="1">
      <alignment horizontal="center" vertical="center"/>
    </xf>
    <xf numFmtId="165" fontId="42" fillId="0" borderId="64" xfId="0" applyNumberFormat="1" applyFont="1" applyBorder="1" applyAlignment="1">
      <alignment horizontal="center" vertical="center"/>
    </xf>
    <xf numFmtId="165" fontId="42" fillId="9" borderId="88" xfId="0" applyNumberFormat="1" applyFont="1" applyFill="1" applyBorder="1" applyAlignment="1">
      <alignment horizontal="center" vertical="center" wrapText="1"/>
    </xf>
    <xf numFmtId="0" fontId="46" fillId="9" borderId="8" xfId="0" applyFont="1" applyFill="1" applyBorder="1" applyAlignment="1">
      <alignment horizontal="center" vertical="center" wrapText="1"/>
    </xf>
    <xf numFmtId="0" fontId="46" fillId="9" borderId="14" xfId="0" applyFont="1" applyFill="1" applyBorder="1" applyAlignment="1">
      <alignment horizontal="center" vertical="center" wrapText="1"/>
    </xf>
    <xf numFmtId="165" fontId="42" fillId="9" borderId="14" xfId="0" applyNumberFormat="1" applyFont="1" applyFill="1" applyBorder="1" applyAlignment="1">
      <alignment horizontal="center" vertical="center"/>
    </xf>
    <xf numFmtId="165" fontId="42" fillId="0" borderId="39" xfId="0" applyNumberFormat="1" applyFont="1" applyBorder="1" applyAlignment="1">
      <alignment horizontal="center" vertical="center"/>
    </xf>
    <xf numFmtId="0" fontId="46" fillId="0" borderId="33" xfId="0" applyFont="1" applyBorder="1" applyAlignment="1">
      <alignment horizontal="center" vertical="center" wrapText="1"/>
    </xf>
    <xf numFmtId="0" fontId="46" fillId="4" borderId="8" xfId="0" applyFont="1" applyFill="1" applyBorder="1" applyAlignment="1">
      <alignment horizontal="center" vertical="center"/>
    </xf>
    <xf numFmtId="0" fontId="46" fillId="2" borderId="8" xfId="0" applyFont="1" applyFill="1" applyBorder="1" applyAlignment="1">
      <alignment horizontal="center" vertical="center"/>
    </xf>
    <xf numFmtId="0" fontId="46" fillId="0" borderId="11" xfId="0" applyFont="1" applyBorder="1" applyAlignment="1">
      <alignment horizontal="center" vertical="center"/>
    </xf>
    <xf numFmtId="0" fontId="46" fillId="0" borderId="8" xfId="0" applyFont="1" applyBorder="1" applyAlignment="1">
      <alignment horizontal="center" vertical="center" wrapText="1"/>
    </xf>
    <xf numFmtId="0" fontId="46" fillId="0" borderId="15" xfId="0" applyFont="1" applyBorder="1" applyAlignment="1">
      <alignment horizontal="center" vertical="center"/>
    </xf>
    <xf numFmtId="0" fontId="46" fillId="0" borderId="8" xfId="0" applyFont="1" applyBorder="1" applyAlignment="1">
      <alignment horizontal="center" vertical="center"/>
    </xf>
    <xf numFmtId="0" fontId="46" fillId="0" borderId="61" xfId="0" applyFont="1" applyBorder="1" applyAlignment="1">
      <alignment horizontal="center" vertical="center" wrapText="1"/>
    </xf>
    <xf numFmtId="0" fontId="46" fillId="2" borderId="61" xfId="0" applyFont="1" applyFill="1" applyBorder="1" applyAlignment="1">
      <alignment horizontal="center" vertical="center" wrapText="1"/>
    </xf>
    <xf numFmtId="14" fontId="46" fillId="2" borderId="63" xfId="0" applyNumberFormat="1" applyFont="1" applyFill="1" applyBorder="1" applyAlignment="1">
      <alignment horizontal="center" vertical="center" wrapText="1"/>
    </xf>
    <xf numFmtId="0" fontId="46" fillId="0" borderId="32" xfId="0" applyFont="1" applyBorder="1" applyAlignment="1">
      <alignment horizontal="center" vertical="center" wrapText="1"/>
    </xf>
    <xf numFmtId="0" fontId="46" fillId="0" borderId="38" xfId="0" applyFont="1" applyBorder="1" applyAlignment="1">
      <alignment horizontal="center" vertical="center" wrapText="1"/>
    </xf>
    <xf numFmtId="14" fontId="46" fillId="0" borderId="12" xfId="0" applyNumberFormat="1" applyFont="1" applyBorder="1" applyAlignment="1">
      <alignment horizontal="center" vertical="center"/>
    </xf>
    <xf numFmtId="0" fontId="46" fillId="0" borderId="12" xfId="0" applyFont="1" applyBorder="1" applyAlignment="1">
      <alignment horizontal="center" vertical="center"/>
    </xf>
    <xf numFmtId="165" fontId="42" fillId="0" borderId="32" xfId="0" applyNumberFormat="1" applyFont="1" applyBorder="1" applyAlignment="1">
      <alignment horizontal="center" vertical="center"/>
    </xf>
    <xf numFmtId="0" fontId="42" fillId="0" borderId="32" xfId="0" applyFont="1" applyBorder="1" applyAlignment="1">
      <alignment horizontal="center" vertical="center"/>
    </xf>
    <xf numFmtId="0" fontId="42" fillId="0" borderId="32" xfId="0" applyFont="1" applyBorder="1" applyAlignment="1">
      <alignment horizontal="center" vertical="center" wrapText="1"/>
    </xf>
    <xf numFmtId="164" fontId="42" fillId="0" borderId="32" xfId="0" applyNumberFormat="1" applyFont="1" applyBorder="1" applyAlignment="1">
      <alignment horizontal="center" vertical="center"/>
    </xf>
    <xf numFmtId="165" fontId="42" fillId="4" borderId="32" xfId="0" applyNumberFormat="1" applyFont="1" applyFill="1" applyBorder="1" applyAlignment="1">
      <alignment horizontal="center" vertical="center"/>
    </xf>
    <xf numFmtId="165" fontId="42" fillId="0" borderId="38" xfId="0" applyNumberFormat="1" applyFont="1" applyBorder="1" applyAlignment="1">
      <alignment horizontal="center" vertical="center"/>
    </xf>
    <xf numFmtId="165" fontId="42" fillId="9" borderId="8" xfId="0" applyNumberFormat="1" applyFont="1" applyFill="1" applyBorder="1" applyAlignment="1">
      <alignment horizontal="center" vertical="center" wrapText="1"/>
    </xf>
    <xf numFmtId="164" fontId="42" fillId="9" borderId="8" xfId="0" applyNumberFormat="1" applyFont="1" applyFill="1" applyBorder="1" applyAlignment="1">
      <alignment horizontal="center" vertical="center"/>
    </xf>
    <xf numFmtId="165" fontId="42" fillId="0" borderId="61" xfId="0" applyNumberFormat="1" applyFont="1" applyBorder="1" applyAlignment="1">
      <alignment horizontal="center" vertical="center"/>
    </xf>
    <xf numFmtId="0" fontId="46" fillId="24" borderId="8" xfId="0" applyFont="1" applyFill="1" applyBorder="1" applyAlignment="1">
      <alignment horizontal="center" vertical="center"/>
    </xf>
    <xf numFmtId="0" fontId="46" fillId="0" borderId="32" xfId="0" applyFont="1" applyBorder="1" applyAlignment="1">
      <alignment horizontal="center" vertical="center"/>
    </xf>
    <xf numFmtId="14" fontId="46" fillId="0" borderId="15" xfId="0" applyNumberFormat="1" applyFont="1" applyBorder="1" applyAlignment="1">
      <alignment horizontal="center" vertical="center"/>
    </xf>
    <xf numFmtId="165" fontId="42" fillId="0" borderId="32" xfId="0" applyNumberFormat="1" applyFont="1" applyBorder="1" applyAlignment="1">
      <alignment horizontal="center" vertical="center" wrapText="1"/>
    </xf>
    <xf numFmtId="165" fontId="50" fillId="0" borderId="32" xfId="0" applyNumberFormat="1" applyFont="1" applyBorder="1" applyAlignment="1">
      <alignment horizontal="center" vertical="center"/>
    </xf>
    <xf numFmtId="165" fontId="42" fillId="9" borderId="8" xfId="0" applyNumberFormat="1" applyFont="1" applyFill="1" applyBorder="1" applyAlignment="1">
      <alignment horizontal="center" vertical="center"/>
    </xf>
    <xf numFmtId="0" fontId="46" fillId="0" borderId="32" xfId="0" applyFont="1" applyBorder="1" applyAlignment="1">
      <alignment horizontal="left" vertical="center" wrapText="1"/>
    </xf>
    <xf numFmtId="0" fontId="46" fillId="0" borderId="38" xfId="0" applyFont="1" applyBorder="1" applyAlignment="1">
      <alignment horizontal="center" vertical="center"/>
    </xf>
    <xf numFmtId="165" fontId="50" fillId="0" borderId="32" xfId="0" applyNumberFormat="1" applyFont="1" applyBorder="1" applyAlignment="1">
      <alignment horizontal="center" vertical="center" wrapText="1"/>
    </xf>
    <xf numFmtId="165" fontId="50" fillId="23" borderId="32" xfId="0" applyNumberFormat="1" applyFont="1" applyFill="1" applyBorder="1" applyAlignment="1">
      <alignment horizontal="center" vertical="center" wrapText="1"/>
    </xf>
    <xf numFmtId="0" fontId="46" fillId="9" borderId="8" xfId="0" applyFont="1" applyFill="1" applyBorder="1" applyAlignment="1">
      <alignment horizontal="center" vertical="center"/>
    </xf>
    <xf numFmtId="0" fontId="55" fillId="0" borderId="8" xfId="10" applyFont="1" applyBorder="1" applyAlignment="1">
      <alignment horizontal="center" vertical="center" wrapText="1"/>
    </xf>
    <xf numFmtId="0" fontId="46" fillId="0" borderId="61" xfId="0" applyFont="1" applyBorder="1" applyAlignment="1">
      <alignment horizontal="center" vertical="center"/>
    </xf>
    <xf numFmtId="0" fontId="46" fillId="2" borderId="61" xfId="0" applyFont="1" applyFill="1" applyBorder="1" applyAlignment="1">
      <alignment horizontal="center" vertical="center"/>
    </xf>
    <xf numFmtId="0" fontId="46" fillId="0" borderId="11" xfId="0" applyFont="1" applyBorder="1" applyAlignment="1">
      <alignment horizontal="center" vertical="center" wrapText="1"/>
    </xf>
    <xf numFmtId="165" fontId="42" fillId="0" borderId="54" xfId="0" applyNumberFormat="1" applyFont="1" applyBorder="1" applyAlignment="1">
      <alignment horizontal="center" vertical="center"/>
    </xf>
    <xf numFmtId="165" fontId="42" fillId="9" borderId="0" xfId="0" applyNumberFormat="1" applyFont="1" applyFill="1" applyAlignment="1">
      <alignment horizontal="center" vertical="center"/>
    </xf>
    <xf numFmtId="0" fontId="46" fillId="0" borderId="74" xfId="0" applyFont="1" applyBorder="1" applyAlignment="1">
      <alignment horizontal="center" vertical="center"/>
    </xf>
    <xf numFmtId="0" fontId="50" fillId="0" borderId="11" xfId="0" applyFont="1" applyBorder="1" applyAlignment="1">
      <alignment horizontal="center" vertical="center"/>
    </xf>
    <xf numFmtId="165" fontId="42" fillId="0" borderId="8" xfId="0" applyNumberFormat="1" applyFont="1" applyBorder="1" applyAlignment="1">
      <alignment horizontal="center" vertical="center"/>
    </xf>
    <xf numFmtId="165" fontId="42" fillId="0" borderId="68" xfId="0" applyNumberFormat="1" applyFont="1" applyBorder="1" applyAlignment="1">
      <alignment horizontal="center" vertical="center"/>
    </xf>
    <xf numFmtId="165" fontId="42" fillId="0" borderId="0" xfId="0" applyNumberFormat="1" applyFont="1" applyAlignment="1">
      <alignment horizontal="center" vertical="center"/>
    </xf>
    <xf numFmtId="14" fontId="48" fillId="0" borderId="8" xfId="5" applyNumberFormat="1" applyFont="1" applyBorder="1" applyAlignment="1">
      <alignment horizontal="center" vertical="center"/>
    </xf>
    <xf numFmtId="165" fontId="42" fillId="0" borderId="9" xfId="0" applyNumberFormat="1" applyFont="1" applyBorder="1" applyAlignment="1">
      <alignment horizontal="center" vertical="center"/>
    </xf>
    <xf numFmtId="165" fontId="42" fillId="0" borderId="62" xfId="0" applyNumberFormat="1" applyFont="1" applyBorder="1" applyAlignment="1">
      <alignment horizontal="center" vertical="center"/>
    </xf>
    <xf numFmtId="0" fontId="46" fillId="25" borderId="8" xfId="0" applyFont="1" applyFill="1" applyBorder="1" applyAlignment="1">
      <alignment horizontal="center" vertical="center"/>
    </xf>
    <xf numFmtId="165" fontId="56" fillId="0" borderId="32" xfId="0" applyNumberFormat="1" applyFont="1" applyBorder="1" applyAlignment="1">
      <alignment horizontal="center" vertical="center"/>
    </xf>
    <xf numFmtId="165" fontId="56" fillId="0" borderId="32" xfId="0" applyNumberFormat="1" applyFont="1" applyBorder="1" applyAlignment="1">
      <alignment horizontal="center" vertical="center" wrapText="1"/>
    </xf>
    <xf numFmtId="14" fontId="48" fillId="0" borderId="32" xfId="5" applyNumberFormat="1" applyFont="1" applyBorder="1" applyAlignment="1">
      <alignment horizontal="center" vertical="center"/>
    </xf>
    <xf numFmtId="0" fontId="46" fillId="0" borderId="15" xfId="0" applyFont="1" applyBorder="1" applyAlignment="1">
      <alignment horizontal="center" vertical="center" wrapText="1"/>
    </xf>
    <xf numFmtId="165" fontId="42" fillId="9" borderId="95" xfId="0" applyNumberFormat="1" applyFont="1" applyFill="1" applyBorder="1" applyAlignment="1">
      <alignment horizontal="center" vertical="center" wrapText="1"/>
    </xf>
    <xf numFmtId="0" fontId="53" fillId="0" borderId="8" xfId="10" applyFont="1" applyBorder="1" applyAlignment="1">
      <alignment horizontal="center" vertical="center" wrapText="1"/>
    </xf>
    <xf numFmtId="165" fontId="56" fillId="4" borderId="32" xfId="0" applyNumberFormat="1" applyFont="1" applyFill="1" applyBorder="1" applyAlignment="1">
      <alignment horizontal="center" vertical="center"/>
    </xf>
    <xf numFmtId="0" fontId="46" fillId="23" borderId="8" xfId="0" applyFont="1" applyFill="1" applyBorder="1" applyAlignment="1">
      <alignment horizontal="center" vertical="center"/>
    </xf>
    <xf numFmtId="0" fontId="46" fillId="23" borderId="11" xfId="0" applyFont="1" applyFill="1" applyBorder="1" applyAlignment="1">
      <alignment horizontal="center" vertical="center"/>
    </xf>
    <xf numFmtId="165" fontId="50" fillId="23" borderId="32" xfId="0" applyNumberFormat="1" applyFont="1" applyFill="1" applyBorder="1" applyAlignment="1">
      <alignment horizontal="center" vertical="center"/>
    </xf>
    <xf numFmtId="0" fontId="46" fillId="3" borderId="8" xfId="0" applyFont="1" applyFill="1" applyBorder="1" applyAlignment="1">
      <alignment horizontal="center" vertical="center"/>
    </xf>
    <xf numFmtId="0" fontId="45" fillId="0" borderId="8" xfId="0" applyFont="1" applyBorder="1" applyAlignment="1">
      <alignment horizontal="center" vertical="center" wrapText="1"/>
    </xf>
    <xf numFmtId="0" fontId="55" fillId="0" borderId="8" xfId="10" applyFont="1" applyBorder="1" applyAlignment="1">
      <alignment horizontal="center" vertical="center"/>
    </xf>
    <xf numFmtId="0" fontId="51" fillId="0" borderId="8" xfId="10" applyFont="1" applyBorder="1" applyAlignment="1">
      <alignment horizontal="center" vertical="center" wrapText="1"/>
    </xf>
    <xf numFmtId="165" fontId="42" fillId="2" borderId="32" xfId="0" applyNumberFormat="1" applyFont="1" applyFill="1" applyBorder="1" applyAlignment="1">
      <alignment horizontal="center" vertical="center"/>
    </xf>
    <xf numFmtId="165" fontId="50" fillId="9" borderId="88" xfId="0" applyNumberFormat="1" applyFont="1" applyFill="1" applyBorder="1" applyAlignment="1">
      <alignment horizontal="center" vertical="center" wrapText="1"/>
    </xf>
    <xf numFmtId="165" fontId="50" fillId="9" borderId="8" xfId="0" applyNumberFormat="1" applyFont="1" applyFill="1" applyBorder="1" applyAlignment="1">
      <alignment horizontal="center" vertical="center" wrapText="1"/>
    </xf>
    <xf numFmtId="0" fontId="42" fillId="0" borderId="54" xfId="0" applyFont="1" applyBorder="1" applyAlignment="1">
      <alignment horizontal="center" vertical="center"/>
    </xf>
    <xf numFmtId="0" fontId="42" fillId="0" borderId="54" xfId="0" applyFont="1" applyBorder="1" applyAlignment="1">
      <alignment horizontal="center" vertical="center" wrapText="1"/>
    </xf>
    <xf numFmtId="0" fontId="42" fillId="0" borderId="8" xfId="0" applyFont="1" applyBorder="1" applyAlignment="1">
      <alignment horizontal="center" vertical="center"/>
    </xf>
    <xf numFmtId="0" fontId="42" fillId="0" borderId="8" xfId="0" applyFont="1" applyBorder="1" applyAlignment="1">
      <alignment horizontal="center" vertical="center" wrapText="1"/>
    </xf>
    <xf numFmtId="165" fontId="56" fillId="0" borderId="54" xfId="0" applyNumberFormat="1" applyFont="1" applyBorder="1" applyAlignment="1">
      <alignment horizontal="center" vertical="center"/>
    </xf>
    <xf numFmtId="14" fontId="55" fillId="0" borderId="8" xfId="10" applyNumberFormat="1" applyFont="1" applyBorder="1" applyAlignment="1">
      <alignment horizontal="center" vertical="center"/>
    </xf>
    <xf numFmtId="165" fontId="42" fillId="9" borderId="32" xfId="0" applyNumberFormat="1" applyFont="1" applyFill="1" applyBorder="1" applyAlignment="1">
      <alignment horizontal="center" vertical="center" wrapText="1"/>
    </xf>
    <xf numFmtId="14" fontId="46" fillId="0" borderId="11" xfId="0" applyNumberFormat="1" applyFont="1" applyBorder="1" applyAlignment="1">
      <alignment horizontal="center" vertical="center"/>
    </xf>
    <xf numFmtId="14" fontId="46" fillId="0" borderId="8" xfId="0" applyNumberFormat="1" applyFont="1" applyBorder="1" applyAlignment="1">
      <alignment horizontal="center" vertical="center" wrapText="1"/>
    </xf>
    <xf numFmtId="165" fontId="42" fillId="0" borderId="74" xfId="0" applyNumberFormat="1" applyFont="1" applyBorder="1" applyAlignment="1">
      <alignment horizontal="center" vertical="center"/>
    </xf>
    <xf numFmtId="0" fontId="42" fillId="0" borderId="74" xfId="0" applyFont="1" applyBorder="1" applyAlignment="1">
      <alignment horizontal="center" vertical="center"/>
    </xf>
    <xf numFmtId="165" fontId="42" fillId="2" borderId="8" xfId="0" applyNumberFormat="1" applyFont="1" applyFill="1" applyBorder="1" applyAlignment="1">
      <alignment horizontal="center" vertical="center"/>
    </xf>
    <xf numFmtId="164" fontId="42" fillId="2" borderId="8" xfId="0" applyNumberFormat="1" applyFont="1" applyFill="1" applyBorder="1" applyAlignment="1">
      <alignment horizontal="center" vertical="center"/>
    </xf>
    <xf numFmtId="0" fontId="46" fillId="23" borderId="32" xfId="0" applyFont="1" applyFill="1" applyBorder="1" applyAlignment="1">
      <alignment horizontal="left" vertical="center" wrapText="1"/>
    </xf>
    <xf numFmtId="0" fontId="46" fillId="8" borderId="11" xfId="0" applyFont="1" applyFill="1" applyBorder="1" applyAlignment="1">
      <alignment horizontal="center" vertical="center"/>
    </xf>
    <xf numFmtId="0" fontId="46" fillId="8" borderId="8" xfId="0" applyFont="1" applyFill="1" applyBorder="1" applyAlignment="1">
      <alignment horizontal="center" vertical="center"/>
    </xf>
    <xf numFmtId="164" fontId="42" fillId="0" borderId="61" xfId="0" applyNumberFormat="1" applyFont="1" applyBorder="1" applyAlignment="1">
      <alignment horizontal="center" vertical="center"/>
    </xf>
    <xf numFmtId="165" fontId="46" fillId="0" borderId="32" xfId="0" applyNumberFormat="1" applyFont="1" applyBorder="1" applyAlignment="1">
      <alignment horizontal="center" vertical="center"/>
    </xf>
    <xf numFmtId="0" fontId="46" fillId="23" borderId="8" xfId="0" applyFont="1" applyFill="1" applyBorder="1" applyAlignment="1">
      <alignment horizontal="center" vertical="center" wrapText="1"/>
    </xf>
    <xf numFmtId="0" fontId="46" fillId="8" borderId="8" xfId="0" applyFont="1" applyFill="1" applyBorder="1" applyAlignment="1">
      <alignment horizontal="center" vertical="center" wrapText="1"/>
    </xf>
    <xf numFmtId="0" fontId="46" fillId="2" borderId="68" xfId="0" applyFont="1" applyFill="1" applyBorder="1" applyAlignment="1">
      <alignment horizontal="center" vertical="center" wrapText="1"/>
    </xf>
    <xf numFmtId="14" fontId="46" fillId="2" borderId="8" xfId="0" applyNumberFormat="1" applyFont="1" applyFill="1" applyBorder="1" applyAlignment="1">
      <alignment horizontal="center" vertical="center" wrapText="1"/>
    </xf>
    <xf numFmtId="0" fontId="46" fillId="0" borderId="15" xfId="0" applyFont="1" applyBorder="1" applyAlignment="1">
      <alignment horizontal="left" vertical="center"/>
    </xf>
    <xf numFmtId="0" fontId="46" fillId="0" borderId="8" xfId="0" applyFont="1" applyBorder="1" applyAlignment="1">
      <alignment horizontal="left" vertical="center"/>
    </xf>
    <xf numFmtId="0" fontId="46" fillId="0" borderId="8" xfId="0" applyFont="1" applyBorder="1" applyAlignment="1">
      <alignment horizontal="left" vertical="center" wrapText="1"/>
    </xf>
    <xf numFmtId="0" fontId="46" fillId="0" borderId="61" xfId="0" applyFont="1" applyBorder="1" applyAlignment="1">
      <alignment horizontal="left" vertical="center" wrapText="1"/>
    </xf>
    <xf numFmtId="0" fontId="55" fillId="0" borderId="8" xfId="10" applyFont="1" applyBorder="1" applyAlignment="1">
      <alignment horizontal="left" vertical="center"/>
    </xf>
    <xf numFmtId="165" fontId="56" fillId="23" borderId="32" xfId="0" applyNumberFormat="1" applyFont="1" applyFill="1" applyBorder="1" applyAlignment="1">
      <alignment horizontal="center" vertical="center"/>
    </xf>
    <xf numFmtId="0" fontId="46" fillId="0" borderId="0" xfId="0" applyFont="1" applyAlignment="1">
      <alignment horizontal="left" vertical="center" wrapText="1"/>
    </xf>
    <xf numFmtId="0" fontId="46" fillId="2" borderId="63" xfId="0" applyFont="1" applyFill="1" applyBorder="1" applyAlignment="1">
      <alignment horizontal="center" vertical="center" wrapText="1"/>
    </xf>
    <xf numFmtId="0" fontId="55" fillId="0" borderId="8" xfId="10" applyFont="1" applyBorder="1" applyAlignment="1">
      <alignment horizontal="left" vertical="center" wrapText="1"/>
    </xf>
    <xf numFmtId="0" fontId="46" fillId="2" borderId="8" xfId="0" applyFont="1" applyFill="1" applyBorder="1" applyAlignment="1">
      <alignment horizontal="center" vertical="center" wrapText="1"/>
    </xf>
    <xf numFmtId="0" fontId="46" fillId="0" borderId="39" xfId="0" applyFont="1" applyBorder="1" applyAlignment="1">
      <alignment horizontal="left" vertical="center" wrapText="1"/>
    </xf>
    <xf numFmtId="0" fontId="46" fillId="2" borderId="39" xfId="0" applyFont="1" applyFill="1" applyBorder="1" applyAlignment="1">
      <alignment horizontal="center" vertical="center" wrapText="1"/>
    </xf>
    <xf numFmtId="0" fontId="46" fillId="0" borderId="15" xfId="0" applyFont="1" applyBorder="1" applyAlignment="1">
      <alignment horizontal="left" vertical="center" wrapText="1"/>
    </xf>
    <xf numFmtId="0" fontId="46" fillId="0" borderId="61" xfId="0" applyFont="1" applyBorder="1" applyAlignment="1">
      <alignment horizontal="left" vertical="center"/>
    </xf>
    <xf numFmtId="165" fontId="46" fillId="0" borderId="38" xfId="0" applyNumberFormat="1" applyFont="1" applyBorder="1" applyAlignment="1">
      <alignment horizontal="center" vertical="center"/>
    </xf>
    <xf numFmtId="165" fontId="46" fillId="9" borderId="88" xfId="0" applyNumberFormat="1" applyFont="1" applyFill="1" applyBorder="1" applyAlignment="1">
      <alignment horizontal="center" vertical="center" wrapText="1"/>
    </xf>
    <xf numFmtId="0" fontId="46" fillId="0" borderId="14" xfId="0" applyFont="1" applyBorder="1" applyAlignment="1">
      <alignment horizontal="left" vertical="center"/>
    </xf>
    <xf numFmtId="165" fontId="42" fillId="9" borderId="61" xfId="0" applyNumberFormat="1" applyFont="1" applyFill="1" applyBorder="1" applyAlignment="1">
      <alignment horizontal="center" vertical="center"/>
    </xf>
    <xf numFmtId="165" fontId="42" fillId="9" borderId="32" xfId="0" applyNumberFormat="1" applyFont="1" applyFill="1" applyBorder="1" applyAlignment="1">
      <alignment horizontal="center" vertical="center"/>
    </xf>
    <xf numFmtId="164" fontId="42" fillId="9" borderId="32" xfId="0" applyNumberFormat="1" applyFont="1" applyFill="1" applyBorder="1" applyAlignment="1">
      <alignment horizontal="center" vertical="center"/>
    </xf>
    <xf numFmtId="0" fontId="48" fillId="0" borderId="8" xfId="0" applyFont="1" applyBorder="1" applyAlignment="1">
      <alignment horizontal="left" vertical="center" wrapText="1"/>
    </xf>
    <xf numFmtId="0" fontId="48" fillId="0" borderId="61" xfId="0" applyFont="1" applyBorder="1" applyAlignment="1">
      <alignment horizontal="left" vertical="center" wrapText="1"/>
    </xf>
    <xf numFmtId="0" fontId="48" fillId="2" borderId="61" xfId="0" applyFont="1" applyFill="1" applyBorder="1" applyAlignment="1">
      <alignment horizontal="center" vertical="center" wrapText="1"/>
    </xf>
    <xf numFmtId="0" fontId="48" fillId="0" borderId="32" xfId="0" applyFont="1" applyBorder="1" applyAlignment="1">
      <alignment horizontal="center" vertical="center"/>
    </xf>
    <xf numFmtId="0" fontId="48" fillId="0" borderId="32" xfId="0" applyFont="1" applyBorder="1" applyAlignment="1">
      <alignment horizontal="center" vertical="center" wrapText="1"/>
    </xf>
    <xf numFmtId="0" fontId="48" fillId="0" borderId="38" xfId="0" applyFont="1" applyBorder="1" applyAlignment="1">
      <alignment horizontal="center" vertical="center"/>
    </xf>
    <xf numFmtId="0" fontId="48" fillId="0" borderId="14" xfId="0" applyFont="1" applyBorder="1" applyAlignment="1">
      <alignment horizontal="left" vertical="center" wrapText="1"/>
    </xf>
    <xf numFmtId="0" fontId="48" fillId="0" borderId="13" xfId="0" applyFont="1" applyBorder="1" applyAlignment="1">
      <alignment horizontal="left" vertical="center"/>
    </xf>
    <xf numFmtId="0" fontId="48" fillId="0" borderId="39" xfId="0" applyFont="1" applyBorder="1" applyAlignment="1">
      <alignment horizontal="left" vertical="center" wrapText="1"/>
    </xf>
    <xf numFmtId="0" fontId="48" fillId="2" borderId="39" xfId="0" applyFont="1" applyFill="1" applyBorder="1" applyAlignment="1">
      <alignment horizontal="center" vertical="center" wrapText="1"/>
    </xf>
    <xf numFmtId="0" fontId="48" fillId="0" borderId="33" xfId="0" applyFont="1" applyBorder="1" applyAlignment="1">
      <alignment horizontal="center" vertical="center"/>
    </xf>
    <xf numFmtId="0" fontId="48" fillId="0" borderId="64" xfId="0" applyFont="1" applyBorder="1" applyAlignment="1">
      <alignment horizontal="center" vertical="center" wrapText="1"/>
    </xf>
    <xf numFmtId="0" fontId="46" fillId="2" borderId="76" xfId="0" applyFont="1" applyFill="1" applyBorder="1" applyAlignment="1">
      <alignment horizontal="center" vertical="center" wrapText="1"/>
    </xf>
    <xf numFmtId="0" fontId="48" fillId="0" borderId="33" xfId="0" applyFont="1" applyBorder="1" applyAlignment="1">
      <alignment horizontal="center" vertical="center" wrapText="1"/>
    </xf>
    <xf numFmtId="0" fontId="55" fillId="0" borderId="14" xfId="10" applyFont="1" applyBorder="1" applyAlignment="1">
      <alignment horizontal="left" vertical="center" wrapText="1"/>
    </xf>
    <xf numFmtId="165" fontId="42" fillId="0" borderId="38" xfId="0" applyNumberFormat="1" applyFont="1" applyBorder="1" applyAlignment="1">
      <alignment horizontal="center" vertical="center" wrapText="1"/>
    </xf>
    <xf numFmtId="165" fontId="42" fillId="9" borderId="61" xfId="0" applyNumberFormat="1" applyFont="1" applyFill="1" applyBorder="1" applyAlignment="1">
      <alignment horizontal="center" vertical="center" wrapText="1"/>
    </xf>
    <xf numFmtId="165" fontId="42" fillId="0" borderId="61" xfId="0" applyNumberFormat="1" applyFont="1" applyBorder="1" applyAlignment="1">
      <alignment horizontal="center" vertical="center" wrapText="1"/>
    </xf>
    <xf numFmtId="0" fontId="48" fillId="0" borderId="39" xfId="0" applyFont="1" applyBorder="1" applyAlignment="1">
      <alignment horizontal="center" vertical="center"/>
    </xf>
    <xf numFmtId="0" fontId="61" fillId="0" borderId="8" xfId="0" applyFont="1" applyBorder="1" applyAlignment="1">
      <alignment horizontal="center" vertical="center" wrapText="1"/>
    </xf>
    <xf numFmtId="0" fontId="62" fillId="0" borderId="8" xfId="0" applyFont="1" applyBorder="1" applyAlignment="1">
      <alignment horizontal="left" vertical="center"/>
    </xf>
    <xf numFmtId="0" fontId="62" fillId="0" borderId="8" xfId="5" applyFont="1" applyBorder="1" applyAlignment="1">
      <alignment horizontal="left" vertical="center"/>
    </xf>
    <xf numFmtId="165" fontId="42" fillId="0" borderId="88" xfId="0" applyNumberFormat="1" applyFont="1" applyBorder="1" applyAlignment="1">
      <alignment horizontal="center" vertical="center" wrapText="1"/>
    </xf>
    <xf numFmtId="165" fontId="42" fillId="23" borderId="32" xfId="0" applyNumberFormat="1" applyFont="1" applyFill="1" applyBorder="1" applyAlignment="1">
      <alignment horizontal="center" vertical="center"/>
    </xf>
    <xf numFmtId="14" fontId="46" fillId="2" borderId="9" xfId="0" applyNumberFormat="1" applyFont="1" applyFill="1" applyBorder="1" applyAlignment="1">
      <alignment horizontal="center" vertical="center" wrapText="1"/>
    </xf>
    <xf numFmtId="0" fontId="46" fillId="0" borderId="9" xfId="0" applyFont="1" applyBorder="1" applyAlignment="1">
      <alignment horizontal="center" vertical="center"/>
    </xf>
    <xf numFmtId="0" fontId="46" fillId="0" borderId="14" xfId="0" applyFont="1" applyBorder="1" applyAlignment="1">
      <alignment horizontal="left" vertical="center" wrapText="1"/>
    </xf>
    <xf numFmtId="0" fontId="46" fillId="0" borderId="9" xfId="0" applyFont="1" applyBorder="1" applyAlignment="1">
      <alignment horizontal="center" vertical="center" wrapText="1"/>
    </xf>
    <xf numFmtId="0" fontId="48" fillId="0" borderId="8" xfId="0" applyFont="1" applyBorder="1" applyAlignment="1">
      <alignment horizontal="left" vertical="center"/>
    </xf>
    <xf numFmtId="0" fontId="46" fillId="0" borderId="13" xfId="0" applyFont="1" applyBorder="1" applyAlignment="1">
      <alignment horizontal="left" vertical="center" wrapText="1"/>
    </xf>
    <xf numFmtId="0" fontId="46" fillId="0" borderId="13" xfId="0" applyFont="1" applyBorder="1" applyAlignment="1">
      <alignment horizontal="left" vertical="center"/>
    </xf>
    <xf numFmtId="0" fontId="42" fillId="0" borderId="13" xfId="0" applyFont="1" applyBorder="1" applyAlignment="1">
      <alignment horizontal="left" vertical="center" wrapText="1"/>
    </xf>
    <xf numFmtId="0" fontId="46" fillId="0" borderId="68" xfId="0" applyFont="1" applyBorder="1" applyAlignment="1">
      <alignment horizontal="center" vertical="center" wrapText="1"/>
    </xf>
    <xf numFmtId="0" fontId="46" fillId="0" borderId="39" xfId="0" applyFont="1" applyBorder="1" applyAlignment="1">
      <alignment horizontal="left" vertical="center"/>
    </xf>
    <xf numFmtId="0" fontId="46" fillId="0" borderId="39" xfId="0" applyFont="1" applyBorder="1" applyAlignment="1">
      <alignment horizontal="center" vertical="center"/>
    </xf>
    <xf numFmtId="0" fontId="46" fillId="2" borderId="39" xfId="0" applyFont="1" applyFill="1" applyBorder="1" applyAlignment="1">
      <alignment horizontal="center" vertical="center"/>
    </xf>
    <xf numFmtId="0" fontId="46" fillId="2" borderId="76" xfId="0" applyFont="1" applyFill="1" applyBorder="1" applyAlignment="1">
      <alignment horizontal="center" vertical="center"/>
    </xf>
    <xf numFmtId="0" fontId="46" fillId="2" borderId="68" xfId="0" applyFont="1" applyFill="1" applyBorder="1" applyAlignment="1">
      <alignment horizontal="center" vertical="center"/>
    </xf>
    <xf numFmtId="14" fontId="46" fillId="2" borderId="39" xfId="0" applyNumberFormat="1" applyFont="1" applyFill="1" applyBorder="1" applyAlignment="1">
      <alignment horizontal="center" vertical="center" wrapText="1"/>
    </xf>
    <xf numFmtId="0" fontId="46" fillId="0" borderId="33" xfId="0" applyFont="1" applyBorder="1" applyAlignment="1">
      <alignment horizontal="center" vertical="center"/>
    </xf>
    <xf numFmtId="0" fontId="48" fillId="0" borderId="74" xfId="0" applyFont="1" applyBorder="1" applyAlignment="1">
      <alignment horizontal="center" vertical="center" wrapText="1"/>
    </xf>
    <xf numFmtId="0" fontId="48" fillId="0" borderId="38" xfId="0" applyFont="1" applyBorder="1" applyAlignment="1">
      <alignment horizontal="center" vertical="center" wrapText="1"/>
    </xf>
    <xf numFmtId="0" fontId="46" fillId="0" borderId="64" xfId="0" applyFont="1" applyBorder="1" applyAlignment="1">
      <alignment horizontal="center" vertical="center"/>
    </xf>
    <xf numFmtId="0" fontId="46" fillId="0" borderId="64" xfId="0" applyFont="1" applyBorder="1" applyAlignment="1">
      <alignment horizontal="center" vertical="center" wrapText="1"/>
    </xf>
    <xf numFmtId="0" fontId="57" fillId="0" borderId="32" xfId="0" applyFont="1" applyBorder="1" applyAlignment="1">
      <alignment horizontal="center" vertical="center"/>
    </xf>
    <xf numFmtId="165" fontId="42" fillId="0" borderId="11" xfId="0" applyNumberFormat="1" applyFont="1" applyBorder="1" applyAlignment="1">
      <alignment horizontal="center" vertical="center"/>
    </xf>
    <xf numFmtId="14" fontId="48" fillId="4" borderId="32" xfId="5" applyNumberFormat="1" applyFont="1" applyFill="1" applyBorder="1" applyAlignment="1">
      <alignment horizontal="center" vertical="center"/>
    </xf>
    <xf numFmtId="14" fontId="59" fillId="0" borderId="32" xfId="5" applyNumberFormat="1" applyFont="1" applyBorder="1" applyAlignment="1">
      <alignment horizontal="center" vertical="center"/>
    </xf>
    <xf numFmtId="165" fontId="42" fillId="0" borderId="8" xfId="0" applyNumberFormat="1" applyFont="1" applyBorder="1" applyAlignment="1">
      <alignment horizontal="center" vertical="center" wrapText="1"/>
    </xf>
    <xf numFmtId="14" fontId="48" fillId="0" borderId="38" xfId="5" applyNumberFormat="1" applyFont="1" applyBorder="1" applyAlignment="1">
      <alignment horizontal="center" vertical="center"/>
    </xf>
    <xf numFmtId="165" fontId="42" fillId="0" borderId="21" xfId="0" applyNumberFormat="1" applyFont="1" applyBorder="1" applyAlignment="1">
      <alignment horizontal="center" vertical="center"/>
    </xf>
    <xf numFmtId="165" fontId="42" fillId="9" borderId="92" xfId="0" applyNumberFormat="1" applyFont="1" applyFill="1" applyBorder="1" applyAlignment="1">
      <alignment horizontal="center" vertical="center" wrapText="1"/>
    </xf>
    <xf numFmtId="0" fontId="46" fillId="9" borderId="89" xfId="0" applyFont="1" applyFill="1" applyBorder="1" applyAlignment="1">
      <alignment horizontal="center" vertical="center" wrapText="1"/>
    </xf>
    <xf numFmtId="0" fontId="46" fillId="9" borderId="15" xfId="0" applyFont="1" applyFill="1" applyBorder="1" applyAlignment="1">
      <alignment horizontal="center" vertical="center" wrapText="1"/>
    </xf>
    <xf numFmtId="0" fontId="46" fillId="9" borderId="89" xfId="0" applyFont="1" applyFill="1" applyBorder="1" applyAlignment="1">
      <alignment horizontal="center" vertical="center"/>
    </xf>
    <xf numFmtId="165" fontId="42" fillId="9" borderId="90" xfId="0" applyNumberFormat="1" applyFont="1" applyFill="1" applyBorder="1" applyAlignment="1">
      <alignment horizontal="center" vertical="center"/>
    </xf>
    <xf numFmtId="165" fontId="42" fillId="9" borderId="91" xfId="0" applyNumberFormat="1" applyFont="1" applyFill="1" applyBorder="1" applyAlignment="1">
      <alignment horizontal="center" vertical="center"/>
    </xf>
    <xf numFmtId="164" fontId="42" fillId="0" borderId="8" xfId="0" applyNumberFormat="1" applyFont="1" applyBorder="1" applyAlignment="1">
      <alignment horizontal="center" vertical="center"/>
    </xf>
    <xf numFmtId="164" fontId="42" fillId="9" borderId="91" xfId="0" applyNumberFormat="1" applyFont="1" applyFill="1" applyBorder="1" applyAlignment="1">
      <alignment horizontal="center" vertical="center"/>
    </xf>
    <xf numFmtId="164" fontId="42" fillId="9" borderId="61" xfId="0" applyNumberFormat="1" applyFont="1" applyFill="1" applyBorder="1" applyAlignment="1">
      <alignment horizontal="center" vertical="center"/>
    </xf>
    <xf numFmtId="0" fontId="60" fillId="0" borderId="32" xfId="0" applyFont="1" applyBorder="1" applyAlignment="1">
      <alignment horizontal="center" vertical="center"/>
    </xf>
    <xf numFmtId="0" fontId="39" fillId="20" borderId="96" xfId="0" applyFont="1" applyFill="1" applyBorder="1" applyAlignment="1">
      <alignment horizontal="center" vertical="center" wrapText="1"/>
    </xf>
    <xf numFmtId="165" fontId="42" fillId="0" borderId="63" xfId="0" applyNumberFormat="1" applyFont="1" applyBorder="1" applyAlignment="1">
      <alignment horizontal="center" vertical="center"/>
    </xf>
    <xf numFmtId="0" fontId="46" fillId="0" borderId="39" xfId="0" applyFont="1" applyBorder="1" applyAlignment="1">
      <alignment horizontal="center" vertical="center" wrapText="1"/>
    </xf>
    <xf numFmtId="165" fontId="42" fillId="9" borderId="33" xfId="0" applyNumberFormat="1" applyFont="1" applyFill="1" applyBorder="1" applyAlignment="1">
      <alignment horizontal="center" vertical="center" wrapText="1"/>
    </xf>
    <xf numFmtId="165" fontId="42" fillId="9" borderId="11" xfId="0" applyNumberFormat="1" applyFont="1" applyFill="1" applyBorder="1" applyAlignment="1">
      <alignment horizontal="center" vertical="center"/>
    </xf>
    <xf numFmtId="165" fontId="42" fillId="9" borderId="38" xfId="0" applyNumberFormat="1" applyFont="1" applyFill="1" applyBorder="1" applyAlignment="1">
      <alignment horizontal="center" vertical="center"/>
    </xf>
    <xf numFmtId="14" fontId="48" fillId="0" borderId="33" xfId="5" applyNumberFormat="1" applyFont="1" applyBorder="1" applyAlignment="1">
      <alignment horizontal="center" vertical="center"/>
    </xf>
    <xf numFmtId="0" fontId="42" fillId="9" borderId="32" xfId="0" applyFont="1" applyFill="1" applyBorder="1" applyAlignment="1">
      <alignment horizontal="center" vertical="center"/>
    </xf>
    <xf numFmtId="165" fontId="46" fillId="0" borderId="21" xfId="0" applyNumberFormat="1" applyFont="1" applyBorder="1" applyAlignment="1">
      <alignment horizontal="center" vertical="center" wrapText="1"/>
    </xf>
    <xf numFmtId="0" fontId="42" fillId="0" borderId="0" xfId="0" applyFont="1" applyAlignment="1">
      <alignment horizontal="left" vertical="center" wrapText="1"/>
    </xf>
    <xf numFmtId="0" fontId="39" fillId="2" borderId="86" xfId="0" applyFont="1" applyFill="1" applyBorder="1" applyAlignment="1">
      <alignment horizontal="center" vertical="center" wrapText="1"/>
    </xf>
    <xf numFmtId="0" fontId="40" fillId="0" borderId="0" xfId="0" applyFont="1" applyAlignment="1">
      <alignment horizontal="center" vertical="center" wrapText="1"/>
    </xf>
    <xf numFmtId="0" fontId="46" fillId="24" borderId="8" xfId="0" applyFont="1" applyFill="1" applyBorder="1" applyAlignment="1">
      <alignment horizontal="center" vertical="center" wrapText="1"/>
    </xf>
    <xf numFmtId="0" fontId="46" fillId="23" borderId="11" xfId="0" applyFont="1" applyFill="1" applyBorder="1" applyAlignment="1">
      <alignment horizontal="center" vertical="center" wrapText="1"/>
    </xf>
    <xf numFmtId="165" fontId="42" fillId="0" borderId="33" xfId="0" applyNumberFormat="1" applyFont="1" applyBorder="1" applyAlignment="1">
      <alignment horizontal="center" vertical="center" wrapText="1"/>
    </xf>
    <xf numFmtId="164" fontId="42" fillId="9" borderId="8" xfId="0" applyNumberFormat="1" applyFont="1" applyFill="1" applyBorder="1" applyAlignment="1">
      <alignment horizontal="center" vertical="center" wrapText="1"/>
    </xf>
    <xf numFmtId="0" fontId="46" fillId="4" borderId="8" xfId="0" applyFont="1" applyFill="1" applyBorder="1" applyAlignment="1">
      <alignment horizontal="center" vertical="center" wrapText="1"/>
    </xf>
    <xf numFmtId="165" fontId="42" fillId="4" borderId="32" xfId="0" applyNumberFormat="1" applyFont="1" applyFill="1" applyBorder="1" applyAlignment="1">
      <alignment horizontal="center" vertical="center" wrapText="1"/>
    </xf>
    <xf numFmtId="165" fontId="42" fillId="2" borderId="32" xfId="0" applyNumberFormat="1" applyFont="1" applyFill="1" applyBorder="1" applyAlignment="1">
      <alignment horizontal="center" vertical="center" wrapText="1"/>
    </xf>
    <xf numFmtId="0" fontId="50" fillId="9" borderId="8" xfId="0" applyFont="1" applyFill="1" applyBorder="1" applyAlignment="1">
      <alignment horizontal="center" vertical="center" wrapText="1"/>
    </xf>
    <xf numFmtId="165" fontId="56" fillId="0" borderId="8" xfId="0" applyNumberFormat="1" applyFont="1" applyBorder="1" applyAlignment="1">
      <alignment horizontal="center" vertical="center" wrapText="1"/>
    </xf>
    <xf numFmtId="164" fontId="42" fillId="9" borderId="32" xfId="0" applyNumberFormat="1" applyFont="1" applyFill="1" applyBorder="1" applyAlignment="1">
      <alignment horizontal="center" vertical="center" wrapText="1"/>
    </xf>
    <xf numFmtId="0" fontId="0" fillId="0" borderId="0" xfId="0" applyAlignment="1">
      <alignment horizontal="left" vertical="center" wrapText="1"/>
    </xf>
    <xf numFmtId="0" fontId="46" fillId="9" borderId="14" xfId="0" applyFont="1" applyFill="1" applyBorder="1" applyAlignment="1">
      <alignment horizontal="center" vertical="center"/>
    </xf>
    <xf numFmtId="0" fontId="46" fillId="9" borderId="34" xfId="0" applyFont="1" applyFill="1" applyBorder="1" applyAlignment="1">
      <alignment horizontal="center" vertical="center"/>
    </xf>
    <xf numFmtId="0" fontId="46" fillId="9" borderId="13" xfId="0" applyFont="1" applyFill="1" applyBorder="1" applyAlignment="1">
      <alignment horizontal="center" vertical="center"/>
    </xf>
    <xf numFmtId="0" fontId="55" fillId="9" borderId="14" xfId="10" applyFont="1" applyFill="1" applyBorder="1" applyAlignment="1">
      <alignment horizontal="center" vertical="center" wrapText="1"/>
    </xf>
    <xf numFmtId="0" fontId="55" fillId="9" borderId="14" xfId="10" applyFont="1" applyFill="1" applyBorder="1" applyAlignment="1">
      <alignment horizontal="center" vertical="center"/>
    </xf>
    <xf numFmtId="0" fontId="46" fillId="9" borderId="77" xfId="0" applyFont="1" applyFill="1" applyBorder="1" applyAlignment="1">
      <alignment horizontal="center" vertical="center" wrapText="1"/>
    </xf>
    <xf numFmtId="14" fontId="46" fillId="9" borderId="77" xfId="0" applyNumberFormat="1" applyFont="1" applyFill="1" applyBorder="1" applyAlignment="1">
      <alignment horizontal="center" vertical="center" wrapText="1"/>
    </xf>
    <xf numFmtId="0" fontId="46" fillId="9" borderId="74" xfId="0" applyFont="1" applyFill="1" applyBorder="1" applyAlignment="1">
      <alignment horizontal="center" vertical="center" wrapText="1"/>
    </xf>
    <xf numFmtId="0" fontId="46" fillId="9" borderId="65" xfId="0" applyFont="1" applyFill="1" applyBorder="1" applyAlignment="1">
      <alignment horizontal="center" vertical="center" wrapText="1"/>
    </xf>
    <xf numFmtId="14" fontId="55" fillId="9" borderId="14" xfId="10" applyNumberFormat="1" applyFont="1" applyFill="1" applyBorder="1" applyAlignment="1">
      <alignment horizontal="center" vertical="center"/>
    </xf>
    <xf numFmtId="165" fontId="42" fillId="9" borderId="39" xfId="0" applyNumberFormat="1" applyFont="1" applyFill="1" applyBorder="1" applyAlignment="1">
      <alignment horizontal="center" vertical="center"/>
    </xf>
    <xf numFmtId="165" fontId="42" fillId="9" borderId="33" xfId="0" applyNumberFormat="1" applyFont="1" applyFill="1" applyBorder="1" applyAlignment="1">
      <alignment horizontal="center" vertical="center"/>
    </xf>
    <xf numFmtId="0" fontId="42" fillId="9" borderId="33" xfId="0" applyFont="1" applyFill="1" applyBorder="1" applyAlignment="1">
      <alignment horizontal="center" vertical="center"/>
    </xf>
    <xf numFmtId="0" fontId="42" fillId="9" borderId="33" xfId="0" applyFont="1" applyFill="1" applyBorder="1" applyAlignment="1">
      <alignment horizontal="center" vertical="center" wrapText="1"/>
    </xf>
    <xf numFmtId="164" fontId="42" fillId="9" borderId="33" xfId="0" applyNumberFormat="1" applyFont="1" applyFill="1" applyBorder="1" applyAlignment="1">
      <alignment horizontal="center" vertical="center"/>
    </xf>
    <xf numFmtId="0" fontId="46" fillId="9" borderId="11" xfId="0" applyFont="1" applyFill="1" applyBorder="1" applyAlignment="1">
      <alignment horizontal="center" vertical="center"/>
    </xf>
    <xf numFmtId="0" fontId="46" fillId="9" borderId="15" xfId="0" applyFont="1" applyFill="1" applyBorder="1" applyAlignment="1">
      <alignment horizontal="center" vertical="center"/>
    </xf>
    <xf numFmtId="0" fontId="46" fillId="9" borderId="61" xfId="0" applyFont="1" applyFill="1" applyBorder="1" applyAlignment="1">
      <alignment horizontal="center" vertical="center" wrapText="1"/>
    </xf>
    <xf numFmtId="14" fontId="46" fillId="9" borderId="63" xfId="0" applyNumberFormat="1" applyFont="1" applyFill="1" applyBorder="1" applyAlignment="1">
      <alignment horizontal="center" vertical="center" wrapText="1"/>
    </xf>
    <xf numFmtId="0" fontId="46" fillId="9" borderId="32" xfId="0" applyFont="1" applyFill="1" applyBorder="1" applyAlignment="1">
      <alignment horizontal="center" vertical="center" wrapText="1"/>
    </xf>
    <xf numFmtId="0" fontId="46" fillId="9" borderId="38" xfId="0" applyFont="1" applyFill="1" applyBorder="1" applyAlignment="1">
      <alignment horizontal="center" vertical="center" wrapText="1"/>
    </xf>
    <xf numFmtId="14" fontId="46" fillId="9" borderId="12" xfId="0" applyNumberFormat="1" applyFont="1" applyFill="1" applyBorder="1" applyAlignment="1">
      <alignment horizontal="center" vertical="center"/>
    </xf>
    <xf numFmtId="0" fontId="42" fillId="9" borderId="32" xfId="0" applyFont="1" applyFill="1" applyBorder="1" applyAlignment="1">
      <alignment horizontal="center" vertical="center" wrapText="1"/>
    </xf>
    <xf numFmtId="0" fontId="46" fillId="9" borderId="32" xfId="0" applyFont="1" applyFill="1" applyBorder="1" applyAlignment="1">
      <alignment horizontal="center" vertical="center"/>
    </xf>
    <xf numFmtId="165" fontId="50" fillId="9" borderId="32" xfId="0" applyNumberFormat="1" applyFont="1" applyFill="1" applyBorder="1" applyAlignment="1">
      <alignment horizontal="center" vertical="center"/>
    </xf>
    <xf numFmtId="0" fontId="46" fillId="9" borderId="15" xfId="0" applyFont="1" applyFill="1" applyBorder="1" applyAlignment="1">
      <alignment horizontal="left" vertical="center"/>
    </xf>
    <xf numFmtId="0" fontId="46" fillId="9" borderId="8" xfId="0" applyFont="1" applyFill="1" applyBorder="1" applyAlignment="1">
      <alignment horizontal="left" vertical="center"/>
    </xf>
    <xf numFmtId="0" fontId="48" fillId="9" borderId="8" xfId="0" applyFont="1" applyFill="1" applyBorder="1" applyAlignment="1">
      <alignment horizontal="left" vertical="center" wrapText="1"/>
    </xf>
    <xf numFmtId="0" fontId="48" fillId="9" borderId="8" xfId="0" applyFont="1" applyFill="1" applyBorder="1" applyAlignment="1">
      <alignment horizontal="left" vertical="center"/>
    </xf>
    <xf numFmtId="0" fontId="48" fillId="9" borderId="61" xfId="0" applyFont="1" applyFill="1" applyBorder="1" applyAlignment="1">
      <alignment horizontal="left" vertical="center" wrapText="1"/>
    </xf>
    <xf numFmtId="0" fontId="48" fillId="9" borderId="61" xfId="0" applyFont="1" applyFill="1" applyBorder="1" applyAlignment="1">
      <alignment horizontal="center" vertical="center" wrapText="1"/>
    </xf>
    <xf numFmtId="0" fontId="46" fillId="9" borderId="63" xfId="0" applyFont="1" applyFill="1" applyBorder="1" applyAlignment="1">
      <alignment horizontal="center" vertical="center" wrapText="1"/>
    </xf>
    <xf numFmtId="0" fontId="48" fillId="9" borderId="32" xfId="0" applyFont="1" applyFill="1" applyBorder="1" applyAlignment="1">
      <alignment horizontal="center" vertical="center"/>
    </xf>
    <xf numFmtId="0" fontId="48" fillId="9" borderId="32" xfId="0" applyFont="1" applyFill="1" applyBorder="1" applyAlignment="1">
      <alignment horizontal="center" vertical="center" wrapText="1"/>
    </xf>
    <xf numFmtId="0" fontId="48" fillId="9" borderId="38" xfId="0" applyFont="1" applyFill="1" applyBorder="1" applyAlignment="1">
      <alignment horizontal="center" vertical="center" wrapText="1"/>
    </xf>
    <xf numFmtId="0" fontId="46" fillId="9" borderId="38" xfId="0" applyFont="1" applyFill="1" applyBorder="1" applyAlignment="1">
      <alignment horizontal="center" vertical="center"/>
    </xf>
    <xf numFmtId="165" fontId="50" fillId="9" borderId="32" xfId="0" applyNumberFormat="1" applyFont="1" applyFill="1" applyBorder="1" applyAlignment="1">
      <alignment horizontal="center" vertical="center" wrapText="1"/>
    </xf>
    <xf numFmtId="165" fontId="42" fillId="9" borderId="54" xfId="0" applyNumberFormat="1" applyFont="1" applyFill="1" applyBorder="1" applyAlignment="1">
      <alignment horizontal="center" vertical="center"/>
    </xf>
    <xf numFmtId="0" fontId="61" fillId="9" borderId="8" xfId="0" applyFont="1" applyFill="1" applyBorder="1" applyAlignment="1">
      <alignment horizontal="center" vertical="center" wrapText="1"/>
    </xf>
    <xf numFmtId="0" fontId="62" fillId="9" borderId="8" xfId="0" applyFont="1" applyFill="1" applyBorder="1" applyAlignment="1">
      <alignment horizontal="left" vertical="center"/>
    </xf>
    <xf numFmtId="0" fontId="62" fillId="9" borderId="8" xfId="5" applyFont="1" applyFill="1" applyBorder="1" applyAlignment="1">
      <alignment horizontal="left" vertical="center"/>
    </xf>
    <xf numFmtId="0" fontId="46" fillId="9" borderId="74" xfId="0" applyFont="1" applyFill="1" applyBorder="1" applyAlignment="1">
      <alignment horizontal="center" vertical="center"/>
    </xf>
    <xf numFmtId="0" fontId="48" fillId="9" borderId="74" xfId="0" applyFont="1" applyFill="1" applyBorder="1" applyAlignment="1">
      <alignment horizontal="center" vertical="center" wrapText="1"/>
    </xf>
    <xf numFmtId="165" fontId="50" fillId="9" borderId="54" xfId="0" applyNumberFormat="1" applyFont="1" applyFill="1" applyBorder="1" applyAlignment="1">
      <alignment horizontal="center" vertical="center"/>
    </xf>
    <xf numFmtId="165" fontId="42" fillId="9" borderId="64" xfId="0" applyNumberFormat="1" applyFont="1" applyFill="1" applyBorder="1" applyAlignment="1">
      <alignment horizontal="center" vertical="center"/>
    </xf>
    <xf numFmtId="0" fontId="55" fillId="9" borderId="8" xfId="10" applyFont="1" applyFill="1" applyBorder="1" applyAlignment="1">
      <alignment horizontal="center" vertical="center" wrapText="1"/>
    </xf>
    <xf numFmtId="0" fontId="48" fillId="9" borderId="38" xfId="0" applyFont="1" applyFill="1" applyBorder="1" applyAlignment="1">
      <alignment horizontal="center" vertical="center"/>
    </xf>
    <xf numFmtId="0" fontId="46" fillId="9" borderId="61" xfId="0" applyFont="1" applyFill="1" applyBorder="1" applyAlignment="1">
      <alignment horizontal="center" vertical="center"/>
    </xf>
    <xf numFmtId="0" fontId="48" fillId="9" borderId="74" xfId="0" applyFont="1" applyFill="1" applyBorder="1" applyAlignment="1">
      <alignment horizontal="center" vertical="center"/>
    </xf>
    <xf numFmtId="14" fontId="48" fillId="9" borderId="8" xfId="5" applyNumberFormat="1" applyFont="1" applyFill="1" applyBorder="1" applyAlignment="1">
      <alignment horizontal="center" vertical="center"/>
    </xf>
    <xf numFmtId="14" fontId="48" fillId="9" borderId="11" xfId="5" applyNumberFormat="1" applyFont="1" applyFill="1" applyBorder="1" applyAlignment="1">
      <alignment horizontal="center" vertical="center"/>
    </xf>
    <xf numFmtId="14" fontId="48" fillId="9" borderId="32" xfId="5" applyNumberFormat="1" applyFont="1" applyFill="1" applyBorder="1" applyAlignment="1">
      <alignment horizontal="center" vertical="center"/>
    </xf>
    <xf numFmtId="165" fontId="48" fillId="9" borderId="0" xfId="5" applyNumberFormat="1" applyFont="1" applyFill="1" applyAlignment="1">
      <alignment horizontal="center" vertical="center"/>
    </xf>
    <xf numFmtId="14" fontId="48" fillId="9" borderId="33" xfId="5" applyNumberFormat="1" applyFont="1" applyFill="1" applyBorder="1" applyAlignment="1">
      <alignment horizontal="center" vertical="center"/>
    </xf>
    <xf numFmtId="165" fontId="56" fillId="9" borderId="32" xfId="0" applyNumberFormat="1" applyFont="1" applyFill="1" applyBorder="1" applyAlignment="1">
      <alignment horizontal="center" vertical="center"/>
    </xf>
    <xf numFmtId="165" fontId="56" fillId="9" borderId="32" xfId="0" applyNumberFormat="1" applyFont="1" applyFill="1" applyBorder="1" applyAlignment="1">
      <alignment horizontal="center" vertical="center" wrapText="1"/>
    </xf>
    <xf numFmtId="0" fontId="53" fillId="9" borderId="8" xfId="10" applyFont="1" applyFill="1" applyBorder="1" applyAlignment="1">
      <alignment horizontal="center" vertical="center" wrapText="1"/>
    </xf>
    <xf numFmtId="165" fontId="50" fillId="9" borderId="0" xfId="0" applyNumberFormat="1" applyFont="1" applyFill="1" applyAlignment="1">
      <alignment horizontal="center" vertical="center"/>
    </xf>
    <xf numFmtId="165" fontId="50" fillId="9" borderId="8" xfId="0" applyNumberFormat="1" applyFont="1" applyFill="1" applyBorder="1" applyAlignment="1">
      <alignment horizontal="center" vertical="center"/>
    </xf>
    <xf numFmtId="0" fontId="48" fillId="9" borderId="0" xfId="0" applyFont="1" applyFill="1" applyAlignment="1">
      <alignment horizontal="left" vertical="center"/>
    </xf>
    <xf numFmtId="165" fontId="50" fillId="9" borderId="0" xfId="0" applyNumberFormat="1" applyFont="1" applyFill="1" applyAlignment="1">
      <alignment horizontal="center" vertical="center" wrapText="1"/>
    </xf>
    <xf numFmtId="165" fontId="42" fillId="9" borderId="63" xfId="0" applyNumberFormat="1" applyFont="1" applyFill="1" applyBorder="1" applyAlignment="1">
      <alignment horizontal="center" vertical="center"/>
    </xf>
    <xf numFmtId="0" fontId="42" fillId="9" borderId="54" xfId="0" applyFont="1" applyFill="1" applyBorder="1" applyAlignment="1">
      <alignment horizontal="center" vertical="center"/>
    </xf>
    <xf numFmtId="0" fontId="42" fillId="9" borderId="54" xfId="0" applyFont="1" applyFill="1" applyBorder="1" applyAlignment="1">
      <alignment horizontal="center" vertical="center" wrapText="1"/>
    </xf>
    <xf numFmtId="0" fontId="42" fillId="9" borderId="8" xfId="0" applyFont="1" applyFill="1" applyBorder="1" applyAlignment="1">
      <alignment horizontal="center" vertical="center"/>
    </xf>
    <xf numFmtId="14" fontId="55" fillId="9" borderId="8" xfId="10" applyNumberFormat="1" applyFont="1" applyFill="1" applyBorder="1" applyAlignment="1">
      <alignment horizontal="center" vertical="center"/>
    </xf>
    <xf numFmtId="0" fontId="45" fillId="9" borderId="8" xfId="0" applyFont="1" applyFill="1" applyBorder="1" applyAlignment="1">
      <alignment horizontal="center" vertical="center" wrapText="1"/>
    </xf>
    <xf numFmtId="0" fontId="55" fillId="9" borderId="8" xfId="10" applyFont="1" applyFill="1" applyBorder="1" applyAlignment="1">
      <alignment horizontal="center" vertical="center"/>
    </xf>
    <xf numFmtId="0" fontId="51" fillId="9" borderId="8" xfId="10" applyFont="1" applyFill="1" applyBorder="1" applyAlignment="1">
      <alignment horizontal="center" vertical="center" wrapText="1"/>
    </xf>
    <xf numFmtId="0" fontId="46" fillId="9" borderId="15" xfId="0" applyFont="1" applyFill="1" applyBorder="1" applyAlignment="1">
      <alignment horizontal="left" vertical="center" wrapText="1"/>
    </xf>
    <xf numFmtId="0" fontId="55" fillId="9" borderId="8" xfId="10" applyFont="1" applyFill="1" applyBorder="1" applyAlignment="1">
      <alignment horizontal="left" vertical="center" wrapText="1"/>
    </xf>
    <xf numFmtId="0" fontId="42" fillId="9" borderId="8" xfId="0" applyFont="1" applyFill="1" applyBorder="1" applyAlignment="1">
      <alignment horizontal="center" vertical="center" wrapText="1"/>
    </xf>
    <xf numFmtId="165" fontId="42" fillId="9" borderId="77" xfId="0" applyNumberFormat="1" applyFont="1" applyFill="1" applyBorder="1" applyAlignment="1">
      <alignment horizontal="center" vertical="center"/>
    </xf>
    <xf numFmtId="165" fontId="42" fillId="9" borderId="74" xfId="0" applyNumberFormat="1" applyFont="1" applyFill="1" applyBorder="1" applyAlignment="1">
      <alignment horizontal="center" vertical="center"/>
    </xf>
    <xf numFmtId="0" fontId="42" fillId="9" borderId="74" xfId="0" applyFont="1" applyFill="1" applyBorder="1" applyAlignment="1">
      <alignment horizontal="center" vertical="center"/>
    </xf>
    <xf numFmtId="0" fontId="42" fillId="9" borderId="74" xfId="0" applyFont="1" applyFill="1" applyBorder="1" applyAlignment="1">
      <alignment horizontal="center" vertical="center" wrapText="1"/>
    </xf>
    <xf numFmtId="0" fontId="42" fillId="9" borderId="61" xfId="0" applyFont="1" applyFill="1" applyBorder="1" applyAlignment="1">
      <alignment horizontal="center" vertical="center"/>
    </xf>
    <xf numFmtId="0" fontId="42" fillId="9" borderId="0" xfId="0" applyFont="1" applyFill="1" applyAlignment="1">
      <alignment horizontal="center" vertical="center"/>
    </xf>
    <xf numFmtId="0" fontId="46" fillId="9" borderId="68" xfId="0" applyFont="1" applyFill="1" applyBorder="1" applyAlignment="1">
      <alignment horizontal="center" vertical="center"/>
    </xf>
    <xf numFmtId="14" fontId="46" fillId="9" borderId="8" xfId="0" applyNumberFormat="1" applyFont="1" applyFill="1" applyBorder="1" applyAlignment="1">
      <alignment horizontal="center" vertical="center" wrapText="1"/>
    </xf>
    <xf numFmtId="0" fontId="46" fillId="9" borderId="12" xfId="0" applyFont="1" applyFill="1" applyBorder="1" applyAlignment="1">
      <alignment horizontal="center" vertical="center"/>
    </xf>
    <xf numFmtId="0" fontId="46" fillId="9" borderId="0" xfId="0" applyFont="1" applyFill="1" applyAlignment="1">
      <alignment horizontal="center" vertical="center" wrapText="1"/>
    </xf>
    <xf numFmtId="0" fontId="46" fillId="9" borderId="9" xfId="0" applyFont="1" applyFill="1" applyBorder="1" applyAlignment="1">
      <alignment horizontal="center" vertical="center"/>
    </xf>
    <xf numFmtId="0" fontId="46" fillId="9" borderId="9" xfId="0" applyFont="1" applyFill="1" applyBorder="1" applyAlignment="1">
      <alignment horizontal="center" vertical="center" wrapText="1"/>
    </xf>
    <xf numFmtId="165" fontId="50" fillId="9" borderId="33" xfId="0" applyNumberFormat="1" applyFont="1" applyFill="1" applyBorder="1" applyAlignment="1">
      <alignment horizontal="center" vertical="center" wrapText="1"/>
    </xf>
    <xf numFmtId="0" fontId="48" fillId="9" borderId="0" xfId="0" applyFont="1" applyFill="1" applyAlignment="1">
      <alignment horizontal="left" vertical="center" wrapText="1"/>
    </xf>
    <xf numFmtId="0" fontId="48" fillId="9" borderId="0" xfId="0" applyFont="1" applyFill="1" applyAlignment="1">
      <alignment horizontal="center" vertical="center" wrapText="1"/>
    </xf>
    <xf numFmtId="0" fontId="48" fillId="9" borderId="61" xfId="0" applyFont="1" applyFill="1" applyBorder="1" applyAlignment="1">
      <alignment horizontal="center" vertical="center"/>
    </xf>
    <xf numFmtId="0" fontId="63" fillId="9" borderId="32" xfId="0" applyFont="1" applyFill="1" applyBorder="1" applyAlignment="1">
      <alignment horizontal="center" vertical="center"/>
    </xf>
    <xf numFmtId="0" fontId="46" fillId="9" borderId="68" xfId="0" applyFont="1" applyFill="1" applyBorder="1" applyAlignment="1">
      <alignment horizontal="center" vertical="center" wrapText="1"/>
    </xf>
    <xf numFmtId="0" fontId="46" fillId="9" borderId="0" xfId="0" applyFont="1" applyFill="1" applyAlignment="1">
      <alignment horizontal="center" vertical="center"/>
    </xf>
    <xf numFmtId="0" fontId="46" fillId="9" borderId="39" xfId="0" applyFont="1" applyFill="1" applyBorder="1" applyAlignment="1">
      <alignment horizontal="center" vertical="center"/>
    </xf>
    <xf numFmtId="165" fontId="46" fillId="9" borderId="32" xfId="0" applyNumberFormat="1" applyFont="1" applyFill="1" applyBorder="1" applyAlignment="1">
      <alignment horizontal="center" vertical="center"/>
    </xf>
    <xf numFmtId="165" fontId="56" fillId="9" borderId="0" xfId="0" applyNumberFormat="1" applyFont="1" applyFill="1" applyAlignment="1">
      <alignment horizontal="center" vertical="center"/>
    </xf>
    <xf numFmtId="14" fontId="46" fillId="9" borderId="11" xfId="0" applyNumberFormat="1" applyFont="1" applyFill="1" applyBorder="1" applyAlignment="1">
      <alignment horizontal="center" vertical="center"/>
    </xf>
    <xf numFmtId="0" fontId="46" fillId="9" borderId="8" xfId="0" applyFont="1" applyFill="1" applyBorder="1" applyAlignment="1">
      <alignment horizontal="left" vertical="center" wrapText="1"/>
    </xf>
    <xf numFmtId="0" fontId="46" fillId="9" borderId="9" xfId="0" applyFont="1" applyFill="1" applyBorder="1" applyAlignment="1">
      <alignment horizontal="left" vertical="center"/>
    </xf>
    <xf numFmtId="0" fontId="46" fillId="9" borderId="63" xfId="0" applyFont="1" applyFill="1" applyBorder="1" applyAlignment="1">
      <alignment horizontal="left" vertical="center" wrapText="1"/>
    </xf>
    <xf numFmtId="165" fontId="56" fillId="9" borderId="54" xfId="0" applyNumberFormat="1" applyFont="1" applyFill="1" applyBorder="1" applyAlignment="1">
      <alignment horizontal="center" vertical="center"/>
    </xf>
    <xf numFmtId="0" fontId="55" fillId="9" borderId="8" xfId="10" applyFont="1" applyFill="1" applyBorder="1" applyAlignment="1">
      <alignment horizontal="left" vertical="center"/>
    </xf>
    <xf numFmtId="0" fontId="46" fillId="9" borderId="0" xfId="0" applyFont="1" applyFill="1" applyAlignment="1">
      <alignment horizontal="left" vertical="center" wrapText="1"/>
    </xf>
    <xf numFmtId="0" fontId="46" fillId="9" borderId="61" xfId="0" applyFont="1" applyFill="1" applyBorder="1" applyAlignment="1">
      <alignment horizontal="left" vertical="center" wrapText="1"/>
    </xf>
    <xf numFmtId="0" fontId="48" fillId="9" borderId="14" xfId="0" applyFont="1" applyFill="1" applyBorder="1" applyAlignment="1">
      <alignment horizontal="left" vertical="center" wrapText="1"/>
    </xf>
    <xf numFmtId="0" fontId="48" fillId="9" borderId="39" xfId="0" applyFont="1" applyFill="1" applyBorder="1" applyAlignment="1">
      <alignment horizontal="left" vertical="center" wrapText="1"/>
    </xf>
    <xf numFmtId="0" fontId="48" fillId="9" borderId="39" xfId="0" applyFont="1" applyFill="1" applyBorder="1" applyAlignment="1">
      <alignment horizontal="center" vertical="center" wrapText="1"/>
    </xf>
    <xf numFmtId="0" fontId="51" fillId="9" borderId="8" xfId="10" applyFont="1" applyFill="1" applyBorder="1" applyAlignment="1">
      <alignment horizontal="left" vertical="center" wrapText="1"/>
    </xf>
    <xf numFmtId="0" fontId="58" fillId="9" borderId="8" xfId="0" applyFont="1" applyFill="1" applyBorder="1" applyAlignment="1">
      <alignment wrapText="1"/>
    </xf>
    <xf numFmtId="165" fontId="56" fillId="9" borderId="8" xfId="0" applyNumberFormat="1" applyFont="1" applyFill="1" applyBorder="1" applyAlignment="1">
      <alignment horizontal="center" vertical="center"/>
    </xf>
    <xf numFmtId="0" fontId="42" fillId="9" borderId="8" xfId="0" applyFont="1" applyFill="1" applyBorder="1" applyAlignment="1">
      <alignment horizontal="left" vertical="center" wrapText="1"/>
    </xf>
    <xf numFmtId="14" fontId="59" fillId="9" borderId="33" xfId="5" applyNumberFormat="1" applyFont="1" applyFill="1" applyBorder="1" applyAlignment="1">
      <alignment horizontal="center" vertical="center"/>
    </xf>
    <xf numFmtId="0" fontId="46" fillId="9" borderId="61" xfId="0" applyFont="1" applyFill="1" applyBorder="1" applyAlignment="1">
      <alignment horizontal="left" vertical="center"/>
    </xf>
    <xf numFmtId="0" fontId="46" fillId="9" borderId="14" xfId="0" applyFont="1" applyFill="1" applyBorder="1" applyAlignment="1">
      <alignment horizontal="left" vertical="center"/>
    </xf>
    <xf numFmtId="0" fontId="46" fillId="9" borderId="13" xfId="0" applyFont="1" applyFill="1" applyBorder="1" applyAlignment="1">
      <alignment horizontal="left" vertical="center"/>
    </xf>
    <xf numFmtId="0" fontId="46" fillId="9" borderId="39" xfId="0" applyFont="1" applyFill="1" applyBorder="1" applyAlignment="1">
      <alignment horizontal="left" vertical="center"/>
    </xf>
    <xf numFmtId="0" fontId="46" fillId="9" borderId="33" xfId="0" applyFont="1" applyFill="1" applyBorder="1" applyAlignment="1">
      <alignment horizontal="center" vertical="center"/>
    </xf>
    <xf numFmtId="0" fontId="46" fillId="9" borderId="64" xfId="0" applyFont="1" applyFill="1" applyBorder="1" applyAlignment="1">
      <alignment horizontal="center" vertical="center"/>
    </xf>
    <xf numFmtId="0" fontId="46" fillId="9" borderId="76" xfId="0" applyFont="1" applyFill="1" applyBorder="1" applyAlignment="1">
      <alignment horizontal="center" vertical="center"/>
    </xf>
    <xf numFmtId="0" fontId="46" fillId="9" borderId="33" xfId="0" applyFont="1" applyFill="1" applyBorder="1" applyAlignment="1">
      <alignment horizontal="center" vertical="center" wrapText="1"/>
    </xf>
    <xf numFmtId="14" fontId="59" fillId="9" borderId="32" xfId="5" applyNumberFormat="1" applyFont="1" applyFill="1" applyBorder="1" applyAlignment="1">
      <alignment horizontal="center" vertical="center"/>
    </xf>
    <xf numFmtId="0" fontId="46" fillId="9" borderId="14" xfId="0" applyFont="1" applyFill="1" applyBorder="1" applyAlignment="1">
      <alignment horizontal="left" vertical="center" wrapText="1"/>
    </xf>
    <xf numFmtId="0" fontId="46" fillId="9" borderId="39" xfId="0" applyFont="1" applyFill="1" applyBorder="1" applyAlignment="1">
      <alignment horizontal="left" vertical="center" wrapText="1"/>
    </xf>
    <xf numFmtId="0" fontId="46" fillId="9" borderId="39" xfId="0" applyFont="1" applyFill="1" applyBorder="1" applyAlignment="1">
      <alignment horizontal="center" vertical="center" wrapText="1"/>
    </xf>
    <xf numFmtId="0" fontId="55" fillId="9" borderId="14" xfId="10" applyFont="1" applyFill="1" applyBorder="1" applyAlignment="1">
      <alignment horizontal="left" vertical="center"/>
    </xf>
    <xf numFmtId="0" fontId="46" fillId="9" borderId="13" xfId="0" applyFont="1" applyFill="1" applyBorder="1" applyAlignment="1">
      <alignment horizontal="left" vertical="center" wrapText="1"/>
    </xf>
    <xf numFmtId="0" fontId="46" fillId="9" borderId="64" xfId="0" applyFont="1" applyFill="1" applyBorder="1" applyAlignment="1">
      <alignment horizontal="center" vertical="center" wrapText="1"/>
    </xf>
    <xf numFmtId="0" fontId="42" fillId="9" borderId="13" xfId="0" applyFont="1" applyFill="1" applyBorder="1" applyAlignment="1">
      <alignment horizontal="left" vertical="center" wrapText="1"/>
    </xf>
    <xf numFmtId="0" fontId="46" fillId="9" borderId="76" xfId="0" applyFont="1" applyFill="1" applyBorder="1" applyAlignment="1">
      <alignment horizontal="center" vertical="center" wrapText="1"/>
    </xf>
    <xf numFmtId="0" fontId="55" fillId="9" borderId="14" xfId="10" applyFont="1" applyFill="1" applyBorder="1" applyAlignment="1">
      <alignment horizontal="left" vertical="center" wrapText="1"/>
    </xf>
    <xf numFmtId="14" fontId="46" fillId="9" borderId="9" xfId="0" applyNumberFormat="1" applyFont="1" applyFill="1" applyBorder="1" applyAlignment="1">
      <alignment horizontal="center" vertical="center" wrapText="1"/>
    </xf>
    <xf numFmtId="14" fontId="46" fillId="9" borderId="39" xfId="0" applyNumberFormat="1" applyFont="1" applyFill="1" applyBorder="1" applyAlignment="1">
      <alignment horizontal="center" vertical="center" wrapText="1"/>
    </xf>
    <xf numFmtId="0" fontId="48" fillId="9" borderId="13" xfId="0" applyFont="1" applyFill="1" applyBorder="1" applyAlignment="1">
      <alignment horizontal="left" vertical="center"/>
    </xf>
    <xf numFmtId="0" fontId="48" fillId="9" borderId="39" xfId="0" applyFont="1" applyFill="1" applyBorder="1" applyAlignment="1">
      <alignment horizontal="center" vertical="center"/>
    </xf>
    <xf numFmtId="0" fontId="48" fillId="9" borderId="33" xfId="0" applyFont="1" applyFill="1" applyBorder="1" applyAlignment="1">
      <alignment horizontal="center" vertical="center" wrapText="1"/>
    </xf>
    <xf numFmtId="0" fontId="48" fillId="9" borderId="64" xfId="0" applyFont="1" applyFill="1" applyBorder="1" applyAlignment="1">
      <alignment horizontal="center" vertical="center" wrapText="1"/>
    </xf>
    <xf numFmtId="0" fontId="48" fillId="9" borderId="33" xfId="0" applyFont="1" applyFill="1" applyBorder="1" applyAlignment="1">
      <alignment horizontal="center" vertical="center"/>
    </xf>
    <xf numFmtId="0" fontId="46" fillId="2" borderId="11" xfId="0" applyFont="1" applyFill="1" applyBorder="1" applyAlignment="1">
      <alignment horizontal="center" vertical="center" wrapText="1"/>
    </xf>
    <xf numFmtId="165" fontId="56" fillId="23" borderId="32" xfId="0" applyNumberFormat="1" applyFont="1" applyFill="1" applyBorder="1" applyAlignment="1">
      <alignment horizontal="center" vertical="center" wrapText="1"/>
    </xf>
    <xf numFmtId="0" fontId="39" fillId="2" borderId="96" xfId="0" applyFont="1" applyFill="1" applyBorder="1" applyAlignment="1">
      <alignment horizontal="center" vertical="center" wrapText="1"/>
    </xf>
    <xf numFmtId="165" fontId="42" fillId="9" borderId="68" xfId="0" applyNumberFormat="1" applyFont="1" applyFill="1" applyBorder="1" applyAlignment="1">
      <alignment horizontal="center" vertical="center"/>
    </xf>
    <xf numFmtId="164" fontId="42" fillId="0" borderId="11" xfId="0" applyNumberFormat="1" applyFont="1" applyBorder="1" applyAlignment="1">
      <alignment horizontal="center" vertical="center"/>
    </xf>
    <xf numFmtId="165" fontId="42" fillId="9" borderId="11" xfId="0" applyNumberFormat="1" applyFont="1" applyFill="1" applyBorder="1" applyAlignment="1">
      <alignment horizontal="center" vertical="center" wrapText="1"/>
    </xf>
    <xf numFmtId="165" fontId="42" fillId="9" borderId="34" xfId="0" applyNumberFormat="1" applyFont="1" applyFill="1" applyBorder="1" applyAlignment="1">
      <alignment horizontal="center" vertical="center"/>
    </xf>
    <xf numFmtId="164" fontId="42" fillId="9" borderId="11" xfId="0" applyNumberFormat="1" applyFont="1" applyFill="1" applyBorder="1" applyAlignment="1">
      <alignment horizontal="center" vertical="center"/>
    </xf>
    <xf numFmtId="165" fontId="42" fillId="2" borderId="11" xfId="0" applyNumberFormat="1" applyFont="1" applyFill="1" applyBorder="1" applyAlignment="1">
      <alignment horizontal="center" vertical="center"/>
    </xf>
    <xf numFmtId="165" fontId="42" fillId="9" borderId="38" xfId="0" applyNumberFormat="1" applyFont="1" applyFill="1" applyBorder="1" applyAlignment="1">
      <alignment horizontal="center" vertical="center" wrapText="1"/>
    </xf>
    <xf numFmtId="165" fontId="42" fillId="9" borderId="97" xfId="0" applyNumberFormat="1" applyFont="1" applyFill="1" applyBorder="1" applyAlignment="1">
      <alignment horizontal="center" vertical="center"/>
    </xf>
    <xf numFmtId="165" fontId="42" fillId="0" borderId="15" xfId="0" applyNumberFormat="1" applyFont="1" applyBorder="1" applyAlignment="1">
      <alignment horizontal="center" vertical="center"/>
    </xf>
    <xf numFmtId="165" fontId="42" fillId="0" borderId="15" xfId="0" applyNumberFormat="1" applyFont="1" applyBorder="1" applyAlignment="1">
      <alignment horizontal="center" vertical="center" wrapText="1"/>
    </xf>
    <xf numFmtId="0" fontId="19" fillId="0" borderId="8" xfId="10" applyBorder="1" applyAlignment="1">
      <alignment horizontal="center" vertical="center" wrapText="1"/>
    </xf>
    <xf numFmtId="14" fontId="46" fillId="2" borderId="14" xfId="0" applyNumberFormat="1" applyFont="1" applyFill="1" applyBorder="1" applyAlignment="1">
      <alignment horizontal="center" vertical="center" wrapText="1"/>
    </xf>
    <xf numFmtId="165" fontId="56" fillId="0" borderId="8" xfId="0" applyNumberFormat="1" applyFont="1" applyBorder="1" applyAlignment="1">
      <alignment horizontal="center" vertical="center"/>
    </xf>
    <xf numFmtId="165" fontId="42" fillId="4" borderId="38" xfId="0" applyNumberFormat="1" applyFont="1" applyFill="1" applyBorder="1" applyAlignment="1">
      <alignment horizontal="center" vertical="center"/>
    </xf>
    <xf numFmtId="165" fontId="42" fillId="3" borderId="38" xfId="0" applyNumberFormat="1" applyFont="1" applyFill="1" applyBorder="1" applyAlignment="1">
      <alignment horizontal="center" vertical="center" wrapText="1"/>
    </xf>
    <xf numFmtId="165" fontId="46" fillId="4" borderId="38" xfId="0" applyNumberFormat="1" applyFont="1" applyFill="1" applyBorder="1" applyAlignment="1">
      <alignment horizontal="center" vertical="center"/>
    </xf>
    <xf numFmtId="165" fontId="42" fillId="3" borderId="38" xfId="0" applyNumberFormat="1" applyFont="1" applyFill="1" applyBorder="1" applyAlignment="1">
      <alignment horizontal="center" vertical="center"/>
    </xf>
    <xf numFmtId="165" fontId="56" fillId="4" borderId="32" xfId="0" applyNumberFormat="1" applyFont="1" applyFill="1" applyBorder="1" applyAlignment="1">
      <alignment horizontal="center" vertical="center" wrapText="1"/>
    </xf>
    <xf numFmtId="0" fontId="46" fillId="24" borderId="14" xfId="0" applyFont="1" applyFill="1" applyBorder="1" applyAlignment="1">
      <alignment horizontal="center" vertical="center"/>
    </xf>
    <xf numFmtId="0" fontId="42" fillId="0" borderId="14" xfId="0" applyFont="1" applyBorder="1" applyAlignment="1">
      <alignment horizontal="left" vertical="center" wrapText="1"/>
    </xf>
    <xf numFmtId="0" fontId="55" fillId="0" borderId="14" xfId="10" applyFont="1" applyBorder="1" applyAlignment="1">
      <alignment horizontal="left" vertical="center"/>
    </xf>
    <xf numFmtId="0" fontId="51" fillId="0" borderId="14" xfId="10" applyFont="1" applyBorder="1" applyAlignment="1">
      <alignment horizontal="left" vertical="center" wrapText="1"/>
    </xf>
    <xf numFmtId="0" fontId="48" fillId="0" borderId="0" xfId="0" applyFont="1" applyAlignment="1">
      <alignment horizontal="left" vertical="center"/>
    </xf>
    <xf numFmtId="0" fontId="46" fillId="0" borderId="0" xfId="0" applyFont="1" applyAlignment="1">
      <alignment horizontal="center" vertical="center"/>
    </xf>
    <xf numFmtId="0" fontId="55" fillId="0" borderId="13" xfId="10" applyFont="1" applyBorder="1" applyAlignment="1">
      <alignment horizontal="left" vertical="center"/>
    </xf>
    <xf numFmtId="0" fontId="48" fillId="0" borderId="9" xfId="0" applyFont="1" applyBorder="1" applyAlignment="1">
      <alignment horizontal="left" vertical="center" wrapText="1"/>
    </xf>
    <xf numFmtId="0" fontId="48" fillId="0" borderId="13" xfId="0" applyFont="1" applyBorder="1" applyAlignment="1">
      <alignment horizontal="left" vertical="center" wrapText="1"/>
    </xf>
    <xf numFmtId="0" fontId="58" fillId="0" borderId="13" xfId="0" applyFont="1" applyBorder="1" applyAlignment="1">
      <alignment wrapText="1"/>
    </xf>
    <xf numFmtId="0" fontId="55" fillId="0" borderId="13" xfId="10" applyFont="1" applyBorder="1" applyAlignment="1">
      <alignment horizontal="left" vertical="center" wrapText="1"/>
    </xf>
    <xf numFmtId="0" fontId="48" fillId="0" borderId="63" xfId="0" applyFont="1" applyBorder="1" applyAlignment="1">
      <alignment horizontal="left" vertical="center" wrapText="1"/>
    </xf>
    <xf numFmtId="0" fontId="46" fillId="0" borderId="63" xfId="0" applyFont="1" applyBorder="1" applyAlignment="1">
      <alignment horizontal="center" vertical="center"/>
    </xf>
    <xf numFmtId="0" fontId="46" fillId="0" borderId="0" xfId="0" applyFont="1" applyAlignment="1">
      <alignment horizontal="center" vertical="center" wrapText="1"/>
    </xf>
    <xf numFmtId="0" fontId="46" fillId="2" borderId="0" xfId="0" applyFont="1" applyFill="1" applyAlignment="1">
      <alignment horizontal="center" vertical="center"/>
    </xf>
    <xf numFmtId="0" fontId="46" fillId="2" borderId="0" xfId="0" applyFont="1" applyFill="1" applyAlignment="1">
      <alignment horizontal="center" vertical="center" wrapText="1"/>
    </xf>
    <xf numFmtId="0" fontId="48" fillId="2" borderId="63" xfId="0" applyFont="1" applyFill="1" applyBorder="1" applyAlignment="1">
      <alignment horizontal="center" vertical="center" wrapText="1"/>
    </xf>
    <xf numFmtId="0" fontId="48" fillId="0" borderId="61" xfId="0" applyFont="1" applyBorder="1" applyAlignment="1">
      <alignment horizontal="center" vertical="center" wrapText="1"/>
    </xf>
    <xf numFmtId="0" fontId="48" fillId="0" borderId="64" xfId="0" applyFont="1" applyBorder="1" applyAlignment="1">
      <alignment horizontal="center" vertical="center"/>
    </xf>
    <xf numFmtId="165" fontId="56" fillId="0" borderId="0" xfId="0" applyNumberFormat="1" applyFont="1" applyAlignment="1">
      <alignment horizontal="center" vertical="center" wrapText="1"/>
    </xf>
    <xf numFmtId="165" fontId="50" fillId="0" borderId="33" xfId="0" applyNumberFormat="1" applyFont="1" applyBorder="1" applyAlignment="1">
      <alignment horizontal="center" vertical="center"/>
    </xf>
    <xf numFmtId="165" fontId="56" fillId="0" borderId="11" xfId="0" applyNumberFormat="1" applyFont="1" applyBorder="1" applyAlignment="1">
      <alignment horizontal="center" vertical="center"/>
    </xf>
    <xf numFmtId="165" fontId="56" fillId="0" borderId="15" xfId="0" applyNumberFormat="1" applyFont="1" applyBorder="1" applyAlignment="1">
      <alignment horizontal="center" vertical="center"/>
    </xf>
    <xf numFmtId="165" fontId="56" fillId="0" borderId="54" xfId="0" applyNumberFormat="1" applyFont="1" applyBorder="1" applyAlignment="1">
      <alignment horizontal="center" vertical="center" wrapText="1"/>
    </xf>
    <xf numFmtId="165" fontId="56" fillId="0" borderId="11" xfId="0" applyNumberFormat="1" applyFont="1" applyBorder="1" applyAlignment="1">
      <alignment horizontal="center" vertical="center" wrapText="1"/>
    </xf>
    <xf numFmtId="165" fontId="56" fillId="23" borderId="0" xfId="0" applyNumberFormat="1" applyFont="1" applyFill="1" applyAlignment="1">
      <alignment horizontal="center" vertical="center" wrapText="1"/>
    </xf>
    <xf numFmtId="165" fontId="56" fillId="0" borderId="33" xfId="0" applyNumberFormat="1" applyFont="1" applyBorder="1" applyAlignment="1">
      <alignment horizontal="center" vertical="center"/>
    </xf>
    <xf numFmtId="165" fontId="42" fillId="0" borderId="0" xfId="0" applyNumberFormat="1" applyFont="1" applyAlignment="1">
      <alignment horizontal="center" vertical="center" wrapText="1"/>
    </xf>
    <xf numFmtId="165" fontId="48" fillId="0" borderId="61" xfId="5" applyNumberFormat="1" applyFont="1" applyBorder="1" applyAlignment="1">
      <alignment horizontal="center" vertical="center"/>
    </xf>
    <xf numFmtId="165" fontId="42" fillId="2" borderId="33" xfId="0" applyNumberFormat="1" applyFont="1" applyFill="1" applyBorder="1" applyAlignment="1">
      <alignment horizontal="center" vertical="center" wrapText="1"/>
    </xf>
    <xf numFmtId="165" fontId="42" fillId="0" borderId="54" xfId="0" applyNumberFormat="1" applyFont="1" applyBorder="1" applyAlignment="1">
      <alignment horizontal="center" vertical="center" wrapText="1"/>
    </xf>
    <xf numFmtId="14" fontId="48" fillId="0" borderId="0" xfId="5" applyNumberFormat="1" applyFont="1" applyAlignment="1">
      <alignment horizontal="center" vertical="center"/>
    </xf>
    <xf numFmtId="14" fontId="48" fillId="0" borderId="61" xfId="5" applyNumberFormat="1" applyFont="1" applyBorder="1" applyAlignment="1">
      <alignment horizontal="center" vertical="center"/>
    </xf>
    <xf numFmtId="165" fontId="42" fillId="0" borderId="21" xfId="0" applyNumberFormat="1" applyFont="1" applyBorder="1" applyAlignment="1">
      <alignment horizontal="center" vertical="center" wrapText="1"/>
    </xf>
    <xf numFmtId="14" fontId="48" fillId="0" borderId="68" xfId="5" applyNumberFormat="1" applyFont="1" applyBorder="1" applyAlignment="1">
      <alignment horizontal="center" vertical="center"/>
    </xf>
    <xf numFmtId="165" fontId="42" fillId="0" borderId="93" xfId="0" applyNumberFormat="1" applyFont="1" applyBorder="1" applyAlignment="1">
      <alignment horizontal="center" vertical="center" wrapText="1"/>
    </xf>
    <xf numFmtId="165" fontId="56" fillId="3" borderId="88" xfId="0" applyNumberFormat="1" applyFont="1" applyFill="1" applyBorder="1" applyAlignment="1">
      <alignment horizontal="center" vertical="center" wrapText="1"/>
    </xf>
    <xf numFmtId="165" fontId="42" fillId="0" borderId="52" xfId="0" applyNumberFormat="1" applyFont="1" applyBorder="1" applyAlignment="1">
      <alignment horizontal="center" vertical="center" wrapText="1"/>
    </xf>
    <xf numFmtId="165" fontId="50" fillId="9" borderId="94" xfId="0" applyNumberFormat="1" applyFont="1" applyFill="1" applyBorder="1" applyAlignment="1">
      <alignment horizontal="center" vertical="center" wrapText="1"/>
    </xf>
    <xf numFmtId="0" fontId="46" fillId="0" borderId="21" xfId="0" applyFont="1" applyBorder="1" applyAlignment="1">
      <alignment horizontal="center" vertical="center"/>
    </xf>
    <xf numFmtId="165" fontId="42" fillId="9" borderId="90" xfId="0" applyNumberFormat="1" applyFont="1" applyFill="1" applyBorder="1" applyAlignment="1">
      <alignment horizontal="center" vertical="center" wrapText="1"/>
    </xf>
    <xf numFmtId="165" fontId="42" fillId="9" borderId="88" xfId="0" applyNumberFormat="1" applyFont="1" applyFill="1" applyBorder="1" applyAlignment="1">
      <alignment horizontal="center" vertical="center"/>
    </xf>
    <xf numFmtId="165" fontId="42" fillId="9" borderId="91" xfId="0" applyNumberFormat="1" applyFont="1" applyFill="1" applyBorder="1" applyAlignment="1">
      <alignment horizontal="center" vertical="center" wrapText="1"/>
    </xf>
    <xf numFmtId="164" fontId="42" fillId="9" borderId="14" xfId="0" applyNumberFormat="1" applyFont="1" applyFill="1" applyBorder="1" applyAlignment="1">
      <alignment horizontal="center" vertical="center"/>
    </xf>
    <xf numFmtId="164" fontId="42" fillId="9" borderId="0" xfId="0" applyNumberFormat="1" applyFont="1" applyFill="1" applyAlignment="1">
      <alignment horizontal="center" vertical="center"/>
    </xf>
    <xf numFmtId="164" fontId="42" fillId="9" borderId="91" xfId="0" applyNumberFormat="1" applyFont="1" applyFill="1" applyBorder="1" applyAlignment="1">
      <alignment horizontal="center" vertical="center" wrapText="1"/>
    </xf>
    <xf numFmtId="0" fontId="46" fillId="0" borderId="33" xfId="0" applyFont="1" applyBorder="1" applyAlignment="1">
      <alignment horizontal="left" vertical="center" wrapText="1"/>
    </xf>
    <xf numFmtId="165" fontId="46" fillId="4" borderId="32" xfId="0" applyNumberFormat="1" applyFont="1" applyFill="1" applyBorder="1" applyAlignment="1">
      <alignment horizontal="center" vertical="center"/>
    </xf>
    <xf numFmtId="165" fontId="42" fillId="4" borderId="68" xfId="0" applyNumberFormat="1" applyFont="1" applyFill="1" applyBorder="1" applyAlignment="1">
      <alignment horizontal="center" vertical="center" wrapText="1"/>
    </xf>
    <xf numFmtId="165" fontId="42" fillId="23" borderId="38" xfId="0" applyNumberFormat="1" applyFont="1" applyFill="1" applyBorder="1" applyAlignment="1">
      <alignment horizontal="center" vertical="center"/>
    </xf>
    <xf numFmtId="165" fontId="50" fillId="0" borderId="32" xfId="0" applyNumberFormat="1" applyFont="1" applyBorder="1" applyAlignment="1">
      <alignment horizontal="center" wrapText="1"/>
    </xf>
    <xf numFmtId="0" fontId="0" fillId="0" borderId="0" xfId="0" applyAlignment="1">
      <alignment horizontal="center"/>
    </xf>
    <xf numFmtId="0" fontId="20" fillId="14" borderId="25" xfId="0" applyFont="1" applyFill="1" applyBorder="1" applyAlignment="1">
      <alignment horizontal="center"/>
    </xf>
    <xf numFmtId="0" fontId="20" fillId="16" borderId="25" xfId="0" applyFont="1" applyFill="1" applyBorder="1" applyAlignment="1">
      <alignment horizontal="center"/>
    </xf>
    <xf numFmtId="164" fontId="20" fillId="16" borderId="25" xfId="0" applyNumberFormat="1" applyFont="1" applyFill="1" applyBorder="1" applyAlignment="1">
      <alignment horizontal="center"/>
    </xf>
    <xf numFmtId="0" fontId="20" fillId="16" borderId="25" xfId="0" applyFont="1" applyFill="1" applyBorder="1" applyAlignment="1">
      <alignment horizontal="center" vertical="top"/>
    </xf>
    <xf numFmtId="0" fontId="20" fillId="17" borderId="25" xfId="0" applyFont="1" applyFill="1" applyBorder="1" applyAlignment="1">
      <alignment horizontal="center"/>
    </xf>
    <xf numFmtId="0" fontId="20" fillId="14" borderId="0" xfId="0" applyFont="1" applyFill="1" applyAlignment="1">
      <alignment horizontal="center"/>
    </xf>
    <xf numFmtId="0" fontId="20" fillId="17" borderId="0" xfId="0" applyFont="1" applyFill="1" applyAlignment="1">
      <alignment horizontal="center"/>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5" xfId="0" applyFont="1" applyBorder="1" applyAlignment="1">
      <alignment horizontal="center" vertical="center" wrapText="1"/>
    </xf>
    <xf numFmtId="164" fontId="5" fillId="0" borderId="4" xfId="0" applyNumberFormat="1" applyFont="1" applyBorder="1" applyAlignment="1">
      <alignment horizontal="center" vertical="center" wrapText="1"/>
    </xf>
    <xf numFmtId="164" fontId="5" fillId="0" borderId="5" xfId="0" applyNumberFormat="1" applyFont="1" applyBorder="1" applyAlignment="1">
      <alignment horizontal="center" vertical="center" wrapText="1"/>
    </xf>
    <xf numFmtId="164" fontId="5" fillId="0" borderId="6" xfId="0" applyNumberFormat="1" applyFont="1" applyBorder="1" applyAlignment="1">
      <alignment horizontal="center" vertical="center" wrapText="1"/>
    </xf>
    <xf numFmtId="0" fontId="5" fillId="0" borderId="0" xfId="0" applyFont="1" applyAlignment="1">
      <alignment horizontal="center" vertical="center"/>
    </xf>
    <xf numFmtId="0" fontId="5" fillId="0" borderId="4" xfId="0" applyFont="1" applyBorder="1" applyAlignment="1">
      <alignment horizontal="justify" vertical="center" wrapText="1"/>
    </xf>
    <xf numFmtId="0" fontId="5" fillId="0" borderId="6" xfId="0" applyFont="1" applyBorder="1" applyAlignment="1">
      <alignment horizontal="justify" vertical="center" wrapText="1"/>
    </xf>
  </cellXfs>
  <cellStyles count="17">
    <cellStyle name="Comma 2" xfId="7" xr:uid="{CEBD2689-439A-4F3B-81C9-4FDB9B51AC89}"/>
    <cellStyle name="Comma 2 2" xfId="8" xr:uid="{33CBDB67-7804-4667-9BD5-9C916E7C6F7E}"/>
    <cellStyle name="Comma 2 3" xfId="9" xr:uid="{51027834-921A-45F4-94FB-2F15B747334A}"/>
    <cellStyle name="Currency" xfId="1" builtinId="4"/>
    <cellStyle name="Currency 2" xfId="12" xr:uid="{8CE857D7-F12A-4163-9A1D-D66D9AD772C7}"/>
    <cellStyle name="Currency 2 2" xfId="15" xr:uid="{33B49249-1027-4B1E-94C9-1573C4F84DF8}"/>
    <cellStyle name="Currency 3" xfId="13" xr:uid="{52325583-B4A7-4D31-A41F-4C7BEB01171B}"/>
    <cellStyle name="Currency 3 2" xfId="16" xr:uid="{6A4F6A35-98F1-4411-9315-2880BE361D8F}"/>
    <cellStyle name="Currency 4" xfId="11" xr:uid="{825D7DB5-10A3-4FC0-81F2-FA1CFF89C283}"/>
    <cellStyle name="Currency 5" xfId="14" xr:uid="{D8715F41-6E14-400F-B1D1-637C07AF831A}"/>
    <cellStyle name="Hyperlink" xfId="10" builtinId="8"/>
    <cellStyle name="Normal" xfId="0" builtinId="0"/>
    <cellStyle name="Normal 2" xfId="5" xr:uid="{913E055D-EBCA-41E6-91D0-E5794C3E6A13}"/>
    <cellStyle name="Normal 3" xfId="4" xr:uid="{64686B5D-B458-4F2E-A8F8-6CC38253B3C9}"/>
    <cellStyle name="Normal 4" xfId="3" xr:uid="{925071C7-A532-47E7-8DD8-DC8D416C92A0}"/>
    <cellStyle name="Normal 5" xfId="6" xr:uid="{617FAB22-A6DF-479B-9CAE-ACACBAF68C8B}"/>
    <cellStyle name="Percent" xfId="2" builtinId="5"/>
  </cellStyles>
  <dxfs count="116">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mike.wilkes@swlstg.nhs.uk" TargetMode="External"/><Relationship Id="rId1" Type="http://schemas.openxmlformats.org/officeDocument/2006/relationships/hyperlink" Target="mailto:paul.broom@sabp.nhs.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3" Type="http://schemas.openxmlformats.org/officeDocument/2006/relationships/hyperlink" Target="mailto:richard.broxton@severfield.com,%20%2007800%20627881" TargetMode="External"/><Relationship Id="rId18" Type="http://schemas.openxmlformats.org/officeDocument/2006/relationships/hyperlink" Target="mailto:pevans@lsh.co.uk,%20%20Paul%20evans%2007921633465" TargetMode="External"/><Relationship Id="rId26" Type="http://schemas.openxmlformats.org/officeDocument/2006/relationships/hyperlink" Target="mailto:helen.blewitt@northernpowergrid.com" TargetMode="External"/><Relationship Id="rId39" Type="http://schemas.openxmlformats.org/officeDocument/2006/relationships/hyperlink" Target="mailto:Amy.hollins@sysco.com%20%20%20%20Amy%20Hollins%20%20%20%2007484%20040713" TargetMode="External"/><Relationship Id="rId21" Type="http://schemas.openxmlformats.org/officeDocument/2006/relationships/hyperlink" Target="mailto:jo-anne.plumley@cellnextelecom.co.uk" TargetMode="External"/><Relationship Id="rId34" Type="http://schemas.openxmlformats.org/officeDocument/2006/relationships/hyperlink" Target="mailto:Tim.Colby@cellnextelecom.co.uk,%2007970%20631747" TargetMode="External"/><Relationship Id="rId42" Type="http://schemas.openxmlformats.org/officeDocument/2006/relationships/hyperlink" Target="mailto:Melissa@o2ritzmanchester.co.uk" TargetMode="External"/><Relationship Id="rId7" Type="http://schemas.openxmlformats.org/officeDocument/2006/relationships/hyperlink" Target="mailto:Tim.Colby@herbertgroup.com,%2007970%20631747" TargetMode="External"/><Relationship Id="rId2" Type="http://schemas.openxmlformats.org/officeDocument/2006/relationships/hyperlink" Target="mailto:Keith.Patrick-Ward@magellan.aero%20,07568%20226%20897" TargetMode="External"/><Relationship Id="rId16" Type="http://schemas.openxmlformats.org/officeDocument/2006/relationships/hyperlink" Target="mailto:Amber.Mansfield@virginmedia.co.uk" TargetMode="External"/><Relationship Id="rId20" Type="http://schemas.openxmlformats.org/officeDocument/2006/relationships/hyperlink" Target="mailto:jo-anne.plumley@cellnextelecom.co.uk" TargetMode="External"/><Relationship Id="rId29" Type="http://schemas.openxmlformats.org/officeDocument/2006/relationships/hyperlink" Target="mailto:karthik.ravikumar@nationalgrid.com" TargetMode="External"/><Relationship Id="rId41" Type="http://schemas.openxmlformats.org/officeDocument/2006/relationships/hyperlink" Target="gordon.mckenna@networkrail.co.uk%20%20%20%20Mobile:%2007749%20586%20166" TargetMode="External"/><Relationship Id="rId1" Type="http://schemas.openxmlformats.org/officeDocument/2006/relationships/hyperlink" Target="mailto:Keith.Patrick-Ward@magellan.aero%20,07568%20226%20897" TargetMode="External"/><Relationship Id="rId6" Type="http://schemas.openxmlformats.org/officeDocument/2006/relationships/hyperlink" Target="mailto:whollingshead@apple.com" TargetMode="External"/><Relationship Id="rId11" Type="http://schemas.openxmlformats.org/officeDocument/2006/relationships/hyperlink" Target="mailto:edfranklin@merseyfire.gov.uk" TargetMode="External"/><Relationship Id="rId24" Type="http://schemas.openxmlformats.org/officeDocument/2006/relationships/hyperlink" Target="mailto:Joe.McGuigan@bfs.aero" TargetMode="External"/><Relationship Id="rId32" Type="http://schemas.openxmlformats.org/officeDocument/2006/relationships/hyperlink" Target="mailto:Tim.Colby@cellnextelecom.co.uk,%2007970%20631747" TargetMode="External"/><Relationship Id="rId37" Type="http://schemas.openxmlformats.org/officeDocument/2006/relationships/hyperlink" Target="mailto:sherif.serageldin@boldyn.com" TargetMode="External"/><Relationship Id="rId40" Type="http://schemas.openxmlformats.org/officeDocument/2006/relationships/hyperlink" Target="mailto:michael.robert.westwick@dsv.com" TargetMode="External"/><Relationship Id="rId5" Type="http://schemas.openxmlformats.org/officeDocument/2006/relationships/hyperlink" Target="mailto:jmarshall@wirelessinfrastructure.co.uk" TargetMode="External"/><Relationship Id="rId15" Type="http://schemas.openxmlformats.org/officeDocument/2006/relationships/hyperlink" Target="mailto:James.nicholls@dpdgroup.co.uk" TargetMode="External"/><Relationship Id="rId23" Type="http://schemas.openxmlformats.org/officeDocument/2006/relationships/hyperlink" Target="mailto:graham.muspratt@babcockinternational.com" TargetMode="External"/><Relationship Id="rId28" Type="http://schemas.openxmlformats.org/officeDocument/2006/relationships/hyperlink" Target="mailto:helen.blewitt@northernpowergrid.com" TargetMode="External"/><Relationship Id="rId36" Type="http://schemas.openxmlformats.org/officeDocument/2006/relationships/hyperlink" Target="mailto:sherif.serageldin@boldyn.com" TargetMode="External"/><Relationship Id="rId10" Type="http://schemas.openxmlformats.org/officeDocument/2006/relationships/hyperlink" Target="mailto:sryan@wirelessinfrastructure.co.uk%20-%2007485306736" TargetMode="External"/><Relationship Id="rId19" Type="http://schemas.openxmlformats.org/officeDocument/2006/relationships/hyperlink" Target="mailto:jo-anne.plumley@cellnextelecom.co.uk" TargetMode="External"/><Relationship Id="rId31" Type="http://schemas.openxmlformats.org/officeDocument/2006/relationships/hyperlink" Target="mailto:jo-anne.plumley@cellnextelecom.co.uk" TargetMode="External"/><Relationship Id="rId4" Type="http://schemas.openxmlformats.org/officeDocument/2006/relationships/hyperlink" Target="mailto:srichardson@wirelessinfrastructure.co.uk%20%20-%2001698846188" TargetMode="External"/><Relationship Id="rId9" Type="http://schemas.openxmlformats.org/officeDocument/2006/relationships/hyperlink" Target="mailto:alex.anderson@nwl.co.uk%20-%2007519%20117484" TargetMode="External"/><Relationship Id="rId14" Type="http://schemas.openxmlformats.org/officeDocument/2006/relationships/hyperlink" Target="mailto:StuartWright@RFU.com" TargetMode="External"/><Relationship Id="rId22" Type="http://schemas.openxmlformats.org/officeDocument/2006/relationships/hyperlink" Target="mailto:Harry.bond@sky.com" TargetMode="External"/><Relationship Id="rId27" Type="http://schemas.openxmlformats.org/officeDocument/2006/relationships/hyperlink" Target="mailto:helen.blewitt@northernpowergrid.com" TargetMode="External"/><Relationship Id="rId30" Type="http://schemas.openxmlformats.org/officeDocument/2006/relationships/hyperlink" Target="mailto:Gerard.billson@sharedaccess.com" TargetMode="External"/><Relationship Id="rId35" Type="http://schemas.openxmlformats.org/officeDocument/2006/relationships/hyperlink" Target="mailto:Tim.Colby@cellnextelecom.co.uk,%2007970%20631747" TargetMode="External"/><Relationship Id="rId43" Type="http://schemas.openxmlformats.org/officeDocument/2006/relationships/printerSettings" Target="../printerSettings/printerSettings1.bin"/><Relationship Id="rId8" Type="http://schemas.openxmlformats.org/officeDocument/2006/relationships/hyperlink" Target="mailto:Tim.Colby@herbertgroup.com,%2007970%20631747" TargetMode="External"/><Relationship Id="rId3" Type="http://schemas.openxmlformats.org/officeDocument/2006/relationships/hyperlink" Target="mailto:Keith.Patrick-Ward@magellan.aero%20,07568%20226%20897" TargetMode="External"/><Relationship Id="rId12" Type="http://schemas.openxmlformats.org/officeDocument/2006/relationships/hyperlink" Target="mailto:brenda.spratt@zumtobelgroup.com,%2007785%20251442" TargetMode="External"/><Relationship Id="rId17" Type="http://schemas.openxmlformats.org/officeDocument/2006/relationships/hyperlink" Target="mailto:pevans@lsh.co.uk,%20%20Paul%20evans%2007921633465" TargetMode="External"/><Relationship Id="rId25" Type="http://schemas.openxmlformats.org/officeDocument/2006/relationships/hyperlink" Target="mailto:helen.blewitt@northernpowergrid.com" TargetMode="External"/><Relationship Id="rId33" Type="http://schemas.openxmlformats.org/officeDocument/2006/relationships/hyperlink" Target="mailto:Tim.Colby@cellnextelecom.co.uk,%2007970%20631747" TargetMode="External"/><Relationship Id="rId38" Type="http://schemas.openxmlformats.org/officeDocument/2006/relationships/hyperlink" Target="mailto:Tom.fraser@sysco.com%20%20%20%20%20Tom%20Fraser%20%20%20%200773301363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srichardson@wirelessinfrastructure.co.uk%20%20-%2001698846188" TargetMode="External"/><Relationship Id="rId2" Type="http://schemas.openxmlformats.org/officeDocument/2006/relationships/hyperlink" Target="mailto:Alex.Anderson@nwl.co.uk,%2007596%20316227" TargetMode="External"/><Relationship Id="rId1" Type="http://schemas.openxmlformats.org/officeDocument/2006/relationships/hyperlink" Target="mailto:david.hammond@cellnextelecom.co.uk"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john.mckinnon@sglcarbon.com" TargetMode="External"/><Relationship Id="rId1" Type="http://schemas.openxmlformats.org/officeDocument/2006/relationships/hyperlink" Target="mailto:karen.neill@stellantis.com"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lex.Effemey@roke.co.u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srichardson@wirelessinfrastructure.co.uk%20%20-%2001698846188" TargetMode="External"/><Relationship Id="rId2" Type="http://schemas.openxmlformats.org/officeDocument/2006/relationships/hyperlink" Target="mailto:kevin.rumsey@cellnextelecom.co.uk" TargetMode="External"/><Relationship Id="rId1" Type="http://schemas.openxmlformats.org/officeDocument/2006/relationships/hyperlink" Target="mailto:Andrew.King1@natwest.com"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6" Type="http://schemas.openxmlformats.org/officeDocument/2006/relationships/hyperlink" Target="file:///\\net-hq-ad-fs1\net\New%20Server%20Structure\SC\VMO2\1.%20Sites\5.%20Decom\-%20Microcell%20Decom%20Project%202025\1.%20Phase%201\1.%20Sites\11954%20-%20Wimbeldon%20Village%20Rose%20&amp;%20Crown\SiteFlo%20Info\SiteFlo%20Info" TargetMode="External"/><Relationship Id="rId117" Type="http://schemas.openxmlformats.org/officeDocument/2006/relationships/hyperlink" Target="mailto:natwestgroup.helpdesk@cushwake.com" TargetMode="External"/><Relationship Id="rId21" Type="http://schemas.openxmlformats.org/officeDocument/2006/relationships/hyperlink" Target="file:///\\net-hq-ad-fs1\net\New%20Server%20Structure\SC\VMO2\1.%20Sites\5.%20Decom\-%20Microcell%20Decom%20Project%202025\1.%20Phase%201\1.%20Sites\21157%20-%20WEIRS%20PASS%20NW1\SiteFlo%20Info" TargetMode="External"/><Relationship Id="rId42" Type="http://schemas.openxmlformats.org/officeDocument/2006/relationships/hyperlink" Target="file:///\\net-hq-ad-fs1\net\New%20Server%20Structure\SC\VMO2\1.%20Sites\5.%20Decom\-%20Microcell%20Decom%20Project%202025\1.%20Phase%201\1.%20Sites\8619%20-%20344%20Essex%20Rd%20N1\SiteFlo%20Info" TargetMode="External"/><Relationship Id="rId47" Type="http://schemas.openxmlformats.org/officeDocument/2006/relationships/hyperlink" Target="file:///\\net-hq-ad-fs1\net\New%20Server%20Structure\SC\VMO2\1.%20Sites\5.%20Decom\-%20Microcell%20Decom%20Project%202025\1.%20Phase%201\1.%20Sites\8459%20-%20196-198%20Trafalgar%20SE10\SiteFlo%20Info" TargetMode="External"/><Relationship Id="rId63" Type="http://schemas.openxmlformats.org/officeDocument/2006/relationships/hyperlink" Target="file:///\\net-hq-ad-fs1\net\New%20Server%20Structure\SC\VMO2\1.%20Sites\5.%20Decom\-%20Microcell%20Decom%20Project%202025\1.%20Phase%201\1.%20Sites\7213%20-%20Kentish%20Town%20Road%20NW\SiteFlo" TargetMode="External"/><Relationship Id="rId68" Type="http://schemas.openxmlformats.org/officeDocument/2006/relationships/hyperlink" Target="file:///\\net-hq-ad-fs1\net\New%20Server%20Structure\SC\VMO2\1.%20Sites\5.%20Decom\-%20Microcell%20Decom%20Project%202025\1.%20Phase%201\1.%20Sites\6805%20-%20High%20Street%20E6\SiteFlo%20Info" TargetMode="External"/><Relationship Id="rId84" Type="http://schemas.openxmlformats.org/officeDocument/2006/relationships/hyperlink" Target="file:///\\net-hq-ad-fs1\net\New%20Server%20Structure\SC\VMO2\1.%20Sites\5.%20Decom\-%20Microcell%20Decom%20Project%202025\1.%20Phase%201\1.%20Sites\8606%20-%2030%20Palace%20Gardens%20EN\SiteFlo%20Info" TargetMode="External"/><Relationship Id="rId89" Type="http://schemas.openxmlformats.org/officeDocument/2006/relationships/hyperlink" Target="file:///\\net-hq-ad-fs1\net\New%20Server%20Structure\SC\VMO2\1.%20Sites\5.%20Decom\-%20Microcell%20Decom%20Project%202025\1.%20Phase%201\1.%20Sites\7987%20-%20Eagle%20Court%20EC1\SiteFlo%20Info" TargetMode="External"/><Relationship Id="rId112" Type="http://schemas.openxmlformats.org/officeDocument/2006/relationships/hyperlink" Target="Estates.Admin@boots.co.uk%20(Email%20only%20monitored%20between%20hours%20of%2009:00%20and%2015:30%20Monday%20to%20Friday.%20%20Any%20requests%20received%20outside%20of%20these%20hours%20will%20not%20be%20dealt%20with" TargetMode="External"/><Relationship Id="rId16" Type="http://schemas.openxmlformats.org/officeDocument/2006/relationships/hyperlink" Target="file:///\\net-hq-ad-fs1\net\New%20Server%20Structure\SC\VMO2\1.%20Sites\5.%20Decom\-%20Microcell%20Decom%20Project%202025\1.%20Phase%201\1.%20Sites\47223%20-%20Bevenden%20Street\SiteFlo%20Info" TargetMode="External"/><Relationship Id="rId107" Type="http://schemas.openxmlformats.org/officeDocument/2006/relationships/hyperlink" Target="mailto:MABinspections@cbre.com%20/%20EM.MAB@cbre.com%20/%200121%20616%205288%20and%200203%20257%206835" TargetMode="External"/><Relationship Id="rId11" Type="http://schemas.openxmlformats.org/officeDocument/2006/relationships/hyperlink" Target="file:///\\net-hq-ad-fs1\net\New%20Server%20Structure\SC\VMO2\1.%20Sites\5.%20Decom\-%20Microcell%20Decom%20Project%202025\2.%20Phase%202\1.%20Sites\9856%20-%20Blandford%20St%20W1H\SiteFlo%20Info" TargetMode="External"/><Relationship Id="rId32" Type="http://schemas.openxmlformats.org/officeDocument/2006/relationships/hyperlink" Target="file:///\\net-hq-ad-fs1\net\New%20Server%20Structure\SC\VMO2\1.%20Sites\5.%20Decom\-%20Microcell%20Decom%20Project%202025\1.%20Phase%201\1.%20Sites\9869%20-%20SF%20Bessborough%20Gdns%20SW1\SiteFlo%20Info" TargetMode="External"/><Relationship Id="rId37" Type="http://schemas.openxmlformats.org/officeDocument/2006/relationships/hyperlink" Target="file:///\\net-hq-ad-fs1\net\New%20Server%20Structure\SC\VMO2\1.%20Sites\5.%20Decom\-%20Microcell%20Decom%20Project%202025\1.%20Phase%201\1.%20Sites\9688%20-%20Upper%20Ground%20SE1%209PP%20-%20Offload%209059_S1\SiteFlo%20Info" TargetMode="External"/><Relationship Id="rId53" Type="http://schemas.openxmlformats.org/officeDocument/2006/relationships/hyperlink" Target="file:///\\net-hq-ad-fs1\net\New%20Server%20Structure\SC\VMO2\1.%20Sites\5.%20Decom\-%20Microcell%20Decom%20Project%202025\1.%20Phase%201\1.%20Sites\7799%20-%20121%20Hammersmith\SiteFlo%20Info" TargetMode="External"/><Relationship Id="rId58" Type="http://schemas.openxmlformats.org/officeDocument/2006/relationships/hyperlink" Target="file:///\\net-hq-ad-fs1\net\New%20Server%20Structure\SC\VMO2\1.%20Sites\5.%20Decom\-%20Microcell%20Decom%20Project%202025\1.%20Phase%201\1.%20Sites\7313%20-%20Proctor%20Street\SiteFlo%20Info" TargetMode="External"/><Relationship Id="rId74" Type="http://schemas.openxmlformats.org/officeDocument/2006/relationships/hyperlink" Target="file:///\\net-hq-ad-fs1\net\New%20Server%20Structure\SC\VMO2\1.%20Sites\5.%20Decom\-%20Microcell%20Decom%20Project%202025\1.%20Phase%201\1.%20Sites\3393%20-%20Villiers%20Street%20WC2\SiteFlo%20Info" TargetMode="External"/><Relationship Id="rId79" Type="http://schemas.openxmlformats.org/officeDocument/2006/relationships/hyperlink" Target="file:///\\net-hq-ad-fs1\net\New%20Server%20Structure\SC\VMO2\1.%20Sites\5.%20Decom\-%20Microcell%20Decom%20Project%202025\1.%20Phase%201\1.%20Sites\8337%20-%20Millbank%20BT%20Exchange\SiteFlo%20Info" TargetMode="External"/><Relationship Id="rId102" Type="http://schemas.openxmlformats.org/officeDocument/2006/relationships/hyperlink" Target="mailto:Facilities@SKDocks.co.uk" TargetMode="External"/><Relationship Id="rId123" Type="http://schemas.openxmlformats.org/officeDocument/2006/relationships/hyperlink" Target="mailto:Santander@ostarasystems.com%20/%20Santander%20Estates%20team%20on%200800%20587%207708%20opt%202" TargetMode="External"/><Relationship Id="rId128" Type="http://schemas.openxmlformats.org/officeDocument/2006/relationships/printerSettings" Target="../printerSettings/printerSettings6.bin"/><Relationship Id="rId5" Type="http://schemas.openxmlformats.org/officeDocument/2006/relationships/hyperlink" Target="file:///\\net-hq-ad-fs1\net\New%20Server%20Structure\SC\VMO2\1.%20Sites\5.%20Decom\-%20Microcell%20Decom%20Project%202025\2.%20Phase%202\1.%20Sites\7447%20-%2065%20Westbourne%20Gro%20W2\SiteFlo%20Info" TargetMode="External"/><Relationship Id="rId90" Type="http://schemas.openxmlformats.org/officeDocument/2006/relationships/hyperlink" Target="file:///\\net-hq-ad-fs1\net\New%20Server%20Structure\SC\VMO2\1.%20Sites\5.%20Decom\-%20Microcell%20Decom%20Project%202025\1.%20Phase%201\1.%20Sites\7946%20-%20126%20Shaftesbury%20Avenue\SiteFlo%20Info" TargetMode="External"/><Relationship Id="rId95" Type="http://schemas.openxmlformats.org/officeDocument/2006/relationships/hyperlink" Target="file:///\\net-hq-ad-fs1\net\New%20Server%20Structure\SC\VMO2\1.%20Sites\5.%20Decom\-%20Microcell%20Decom%20Project%202025\1.%20Phase%201\1.%20Sites\7850%20-%202%20Theobald%20Road\SiteFlo%20Info" TargetMode="External"/><Relationship Id="rId22" Type="http://schemas.openxmlformats.org/officeDocument/2006/relationships/hyperlink" Target="file:///\\net-hq-ad-fs1\net\New%20Server%20Structure\SC\VMO2\1.%20Sites\5.%20Decom\-%20Microcell%20Decom%20Project%202025\1.%20Phase%201\1.%20Sites\13652%20-%20Childerley%20Street%20SW6\SiteFlo%20Info" TargetMode="External"/><Relationship Id="rId27" Type="http://schemas.openxmlformats.org/officeDocument/2006/relationships/hyperlink" Target="file:///\\net-hq-ad-fs1\net\New%20Server%20Structure\SC\VMO2\1.%20Sites\5.%20Decom\-%20Microcell%20Decom%20Project%202025\1.%20Phase%201\1.%20Sites\11724%20-%20Windmill%20On%20The%20Common%20SW4\SiteFlo%20Info" TargetMode="External"/><Relationship Id="rId43" Type="http://schemas.openxmlformats.org/officeDocument/2006/relationships/hyperlink" Target="file:///\\net-hq-ad-fs1\net\New%20Server%20Structure\SC\VMO2\1.%20Sites\5.%20Decom\-%20Microcell%20Decom%20Project%202025\1.%20Phase%201\1.%20Sites\8602%20-%20141%20High%20St%20EN5\SiteFlo%20Info" TargetMode="External"/><Relationship Id="rId48" Type="http://schemas.openxmlformats.org/officeDocument/2006/relationships/hyperlink" Target="file:///\\net-hq-ad-fs1\net\New%20Server%20Structure\SC\VMO2\1.%20Sites\5.%20Decom\-%20Microcell%20Decom%20Project%202025\1.%20Phase%201\1.%20Sites\8436%20-%2012%20High%20Street%20DA1\SiteFlo%20Info" TargetMode="External"/><Relationship Id="rId64" Type="http://schemas.openxmlformats.org/officeDocument/2006/relationships/hyperlink" Target="file:///\\net-hq-ad-fs1\net\New%20Server%20Structure\SC\VMO2\1.%20Sites\5.%20Decom\-%20Microcell%20Decom%20Project%202025\1.%20Phase%201\1.%20Sites\7204%20-%20Old%20Compton%20St%20W1V\SiteFlo" TargetMode="External"/><Relationship Id="rId69" Type="http://schemas.openxmlformats.org/officeDocument/2006/relationships/hyperlink" Target="file:///\\net-hq-ad-fs1\net\New%20Server%20Structure\SC\VMO2\1.%20Sites\5.%20Decom\-%20Microcell%20Decom%20Project%202025\1.%20Phase%201\1.%20Sites\6800%20-%20High%20Street%20N22\SiteFlo%20Info" TargetMode="External"/><Relationship Id="rId113" Type="http://schemas.openxmlformats.org/officeDocument/2006/relationships/hyperlink" Target="mailto:Ali.Martinez@redcatpubcompany.com" TargetMode="External"/><Relationship Id="rId118" Type="http://schemas.openxmlformats.org/officeDocument/2006/relationships/hyperlink" Target="mailto:Emmanuel.White@eigroupplc.com" TargetMode="External"/><Relationship Id="rId80" Type="http://schemas.openxmlformats.org/officeDocument/2006/relationships/hyperlink" Target="file:///\\net-hq-ad-fs1\net\New%20Server%20Structure\SC\VMO2\1.%20Sites\5.%20Decom\-%20Microcell%20Decom%20Project%202025\1.%20Phase%201\1.%20Sites\7904%20-%20Drury%20Lane\SiteFlo" TargetMode="External"/><Relationship Id="rId85" Type="http://schemas.openxmlformats.org/officeDocument/2006/relationships/hyperlink" Target="file:///\\net-hq-ad-fs1\net\New%20Server%20Structure\SC\VMO2\1.%20Sites\5.%20Decom\-%20Microcell%20Decom%20Project%202025\1.%20Phase%201\1.%20Sites\8665%20-%2054%20Central%20Parade%20CR\SiteFlo%20Info" TargetMode="External"/><Relationship Id="rId12" Type="http://schemas.openxmlformats.org/officeDocument/2006/relationships/hyperlink" Target="file:///\\net-hq-ad-fs1\net\New%20Server%20Structure\SC\VMO2\1.%20Sites\5.%20Decom\-%20Microcell%20Decom%20Project%202025\2.%20Phase%202\1.%20Sites\32005%20-%20Millenium%20Conference%20Centre\SiteFlo%20Info" TargetMode="External"/><Relationship Id="rId17" Type="http://schemas.openxmlformats.org/officeDocument/2006/relationships/hyperlink" Target="file:///\\net-hq-ad-fs1\net\New%20Server%20Structure\SC\VMO2\1.%20Sites\5.%20Decom\-%20Microcell%20Decom%20Project%202025\1.%20Phase%201\1.%20Sites\39695%20-%20Emerald%20St%209880%20REP\SiteFlo%20Info" TargetMode="External"/><Relationship Id="rId33" Type="http://schemas.openxmlformats.org/officeDocument/2006/relationships/hyperlink" Target="file:///\\net-hq-ad-fs1\net\New%20Server%20Structure\SC\VMO2\1.%20Sites\5.%20Decom\-%20Microcell%20Decom%20Project%202025\1.%20Phase%201\1.%20Sites\9868%20-%20SF%20Tate%20Gallery%20SW1\SiteFlo%20Info" TargetMode="External"/><Relationship Id="rId38" Type="http://schemas.openxmlformats.org/officeDocument/2006/relationships/hyperlink" Target="file:///\\net-hq-ad-fs1\net\New%20Server%20Structure\SC\VMO2\1.%20Sites\5.%20Decom\-%20Microcell%20Decom%20Project%202025\1.%20Phase%201\1.%20Sites\9686%20-%20Millbank%20SW1P\SiteFlo%20Info" TargetMode="External"/><Relationship Id="rId59" Type="http://schemas.openxmlformats.org/officeDocument/2006/relationships/hyperlink" Target="file:///\\net-hq-ad-fs1\net\New%20Server%20Structure\SC\VMO2\1.%20Sites\5.%20Decom\-%20Microcell%20Decom%20Project%202025\1.%20Phase%201\1.%20Sites\7306%20-%20High%20Rd%20Leytonstone\SiteFlo%20Info" TargetMode="External"/><Relationship Id="rId103" Type="http://schemas.openxmlformats.org/officeDocument/2006/relationships/hyperlink" Target="mailto:karen.angus@youngs.co.uk%20-%20%20estates@youngs.co.uk%20020%208875%207305%20(during%20normal%20working%20hours%20&#191;%20Monday-Tuesday-Thursday%20and%20Friday%20-%20%209am%20to%205pm" TargetMode="External"/><Relationship Id="rId108" Type="http://schemas.openxmlformats.org/officeDocument/2006/relationships/hyperlink" Target="mailto:chris.leeks@entaingroup.com%20/%2007713%20315693%20/%20%20leases@ntaingroup.com" TargetMode="External"/><Relationship Id="rId124" Type="http://schemas.openxmlformats.org/officeDocument/2006/relationships/hyperlink" Target="mailto:natwestgroup.helpdesk@cushwake.com" TargetMode="External"/><Relationship Id="rId54" Type="http://schemas.openxmlformats.org/officeDocument/2006/relationships/hyperlink" Target="file:///\\net-hq-ad-fs1\net\New%20Server%20Structure\SC\VMO2\1.%20Sites\5.%20Decom\-%20Microcell%20Decom%20Project%202025\1.%20Phase%201\1.%20Sites\7496%20-%20Tower%20Hill\SiteFlo%20Info" TargetMode="External"/><Relationship Id="rId70" Type="http://schemas.openxmlformats.org/officeDocument/2006/relationships/hyperlink" Target="file:///\\net-hq-ad-fs1\net\New%20Server%20Structure\SC\VMO2\1.%20Sites\5.%20Decom\-%20Microcell%20Decom%20Project%202025\1.%20Phase%201\1.%20Sites\6738%20-%20High%20Street%20EN5\SiteFlo" TargetMode="External"/><Relationship Id="rId75" Type="http://schemas.openxmlformats.org/officeDocument/2006/relationships/hyperlink" Target="file:///\\net-hq-ad-fs1\net\New%20Server%20Structure\SC\VMO2\1.%20Sites\5.%20Decom\-%20Microcell%20Decom%20Project%202025\1.%20Phase%201\1.%20Sites\3187%20-%20Baker%20Street%20W1\SiteFlo%20Info" TargetMode="External"/><Relationship Id="rId91" Type="http://schemas.openxmlformats.org/officeDocument/2006/relationships/hyperlink" Target="file:///\\net-hq-ad-fs1\net\New%20Server%20Structure\SC\VMO2\1.%20Sites\5.%20Decom\-%20Microcell%20Decom%20Project%202025\1.%20Phase%201\1.%20Sites\8347%20-%20Shottendane\SiteFlo%20Info" TargetMode="External"/><Relationship Id="rId96" Type="http://schemas.openxmlformats.org/officeDocument/2006/relationships/hyperlink" Target="file:///\\net-hq-ad-fs1\net\New%20Server%20Structure\SC\VMO2\1.%20Sites\5.%20Decom\-%20Microcell%20Decom%20Project%202025\1.%20Phase%201\1.%20Sites\7465%20-%20128%20130%20North%20End%20Rd\SiteFlo%20Info" TargetMode="External"/><Relationship Id="rId1" Type="http://schemas.openxmlformats.org/officeDocument/2006/relationships/hyperlink" Target="mailto:Rebecca.lawrence@fullers.co.uk" TargetMode="External"/><Relationship Id="rId6" Type="http://schemas.openxmlformats.org/officeDocument/2006/relationships/hyperlink" Target="file:///\\net-hq-ad-fs1\net\New%20Server%20Structure\SC\VMO2\1.%20Sites\5.%20Decom\-%20Microcell%20Decom%20Project%202025\2.%20Phase%202\1.%20Sites\7753%20-%2040%20Gloucester%20Rd\SiteFlo%20Info\Finnegans%20Wake%20PH%20(Option%20B%20Current)" TargetMode="External"/><Relationship Id="rId23" Type="http://schemas.openxmlformats.org/officeDocument/2006/relationships/hyperlink" Target="file:///\\net-hq-ad-fs1\net\New%20Server%20Structure\SC\VMO2\1.%20Sites\5.%20Decom\-%20Microcell%20Decom%20Project%202025\1.%20Phase%201\1.%20Sites\13568%20-%20Chenies%20Street%20WCI\SiteFlo%20Info" TargetMode="External"/><Relationship Id="rId28" Type="http://schemas.openxmlformats.org/officeDocument/2006/relationships/hyperlink" Target="file:///\\net-hq-ad-fs1\net\New%20Server%20Structure\SC\VMO2\1.%20Sites\5.%20Decom\-%20Microcell%20Decom%20Project%202025\1.%20Phase%201\1.%20Sites\9877%20-%20Warren%20Street%20W1P\SiteFlo%20Info" TargetMode="External"/><Relationship Id="rId49" Type="http://schemas.openxmlformats.org/officeDocument/2006/relationships/hyperlink" Target="file:///\\net-hq-ad-fs1\net\New%20Server%20Structure\SC\VMO2\1.%20Sites\5.%20Decom\-%20Microcell%20Decom%20Project%202025\1.%20Phase%201\1.%20Sites\8430%20-%20High%20Street%20BR1\SiteFlo%20Info" TargetMode="External"/><Relationship Id="rId114" Type="http://schemas.openxmlformats.org/officeDocument/2006/relationships/hyperlink" Target="http://www.cellcm.com/site-access" TargetMode="External"/><Relationship Id="rId119" Type="http://schemas.openxmlformats.org/officeDocument/2006/relationships/hyperlink" Target="mailto:Emma.Hurst@eigroupplc.com" TargetMode="External"/><Relationship Id="rId44" Type="http://schemas.openxmlformats.org/officeDocument/2006/relationships/hyperlink" Target="file:///\\net-hq-ad-fs1\net\New%20Server%20Structure\SC\VMO2\1.%20Sites\5.%20Decom\-%20Microcell%20Decom%20Project%202025\1.%20Phase%201\1.%20Sites\8562%20-%20196%20Stoke%20Newington%20High%20Street%20N1\SiteFlo%20Info" TargetMode="External"/><Relationship Id="rId60" Type="http://schemas.openxmlformats.org/officeDocument/2006/relationships/hyperlink" Target="file:///\\net-hq-ad-fs1\net\New%20Server%20Structure\SC\VMO2\1.%20Sites\5.%20Decom\-%20Microcell%20Decom%20Project%202025\1.%20Phase%201\1.%20Sites\7285%20-%20125%20High%20St%20NTH%20E6\SiteFlo%20Info" TargetMode="External"/><Relationship Id="rId65" Type="http://schemas.openxmlformats.org/officeDocument/2006/relationships/hyperlink" Target="file:///\\net-hq-ad-fs1\net\New%20Server%20Structure\SC\VMO2\1.%20Sites\5.%20Decom\-%20Microcell%20Decom%20Project%202025\1.%20Phase%201\1.%20Sites\7203%20-%202%20Crompton%20St%20W1V\SiteFlo%20Info" TargetMode="External"/><Relationship Id="rId81" Type="http://schemas.openxmlformats.org/officeDocument/2006/relationships/hyperlink" Target="file:///\\net-hq-ad-fs1\net\New%20Server%20Structure\SC\VMO2\1.%20Sites\5.%20Decom\-%20Microcell%20Decom%20Project%202025\1.%20Phase%201\1.%20Sites\7939%20-%20181%20St%20John%20Street\SiteFlo%20Info" TargetMode="External"/><Relationship Id="rId86" Type="http://schemas.openxmlformats.org/officeDocument/2006/relationships/hyperlink" Target="file:///\\net-hq-ad-fs1\net\New%20Server%20Structure\SC\VMO2\1.%20Sites\5.%20Decom\-%20Microcell%20Decom%20Project%202025\1.%20Phase%201\1.%20Sites\8464%20-%20206-208%20Streatham%20Hill\SiteFlo%20Info" TargetMode="External"/><Relationship Id="rId13" Type="http://schemas.openxmlformats.org/officeDocument/2006/relationships/hyperlink" Target="file:///\\net-hq-ad-fs1\net\New%20Server%20Structure\SC\VMO2\1.%20Sites\5.%20Decom\-%20Microcell%20Decom%20Project%202025\1.%20Phase%201\1.%20Sites\64855%20-%20Westow%20Street%20(39562%20Replacement)\SiteFlo%20Info" TargetMode="External"/><Relationship Id="rId18" Type="http://schemas.openxmlformats.org/officeDocument/2006/relationships/hyperlink" Target="file:///\\net-hq-ad-fs1\net\New%20Server%20Structure\SC\VMO2\1.%20Sites\5.%20Decom\-%20Microcell%20Decom%20Project%202025\1.%20Phase%201\1.%20Sites\39604%20-%20Upminster_new\SiteFlo%20Info" TargetMode="External"/><Relationship Id="rId39" Type="http://schemas.openxmlformats.org/officeDocument/2006/relationships/hyperlink" Target="file:///\\net-hq-ad-fs1\net\New%20Server%20Structure\SC\VMO2\1.%20Sites\5.%20Decom\-%20Microcell%20Decom%20Project%202025\1.%20Phase%201\1.%20Sites\9666%20-%20Bayley%20St%20WC1B\SiteFlo%20Info" TargetMode="External"/><Relationship Id="rId109" Type="http://schemas.openxmlformats.org/officeDocument/2006/relationships/hyperlink" Target="greenekingtelecoms@fishergerman.co.uk%2001636%20642%20500%20%209am%20-%2017:00" TargetMode="External"/><Relationship Id="rId34" Type="http://schemas.openxmlformats.org/officeDocument/2006/relationships/hyperlink" Target="file:///\\net-hq-ad-fs1\net\New%20Server%20Structure\SC\VMO2\1.%20Sites\5.%20Decom\-%20Microcell%20Decom%20Project%202025\1.%20Phase%201\1.%20Sites\9862%20-%20Great%20Windmill%20St%20W1V\SiteFlo%20Info" TargetMode="External"/><Relationship Id="rId50" Type="http://schemas.openxmlformats.org/officeDocument/2006/relationships/hyperlink" Target="file:///\\net-hq-ad-fs1\net\New%20Server%20Structure\SC\VMO2\1.%20Sites\5.%20Decom\-%20Microcell%20Decom%20Project%202025\1.%20Phase%201\1.%20Sites\8428%20-%201-13%20Market%20Square%20BR1\SiteFlo%20Info" TargetMode="External"/><Relationship Id="rId55" Type="http://schemas.openxmlformats.org/officeDocument/2006/relationships/hyperlink" Target="file:///\\net-hq-ad-fs1\net\New%20Server%20Structure\SC\VMO2\1.%20Sites\5.%20Decom\-%20Microcell%20Decom%20Project%202025\1.%20Phase%201\1.%20Sites\7369%20-%20Park%20Place%20SW1" TargetMode="External"/><Relationship Id="rId76" Type="http://schemas.openxmlformats.org/officeDocument/2006/relationships/hyperlink" Target="file:///\\net-hq-ad-fs1\net\New%20Server%20Structure\SC\VMO2\1.%20Sites\5.%20Decom\-%20Microcell%20Decom%20Project%202025\1.%20Phase%201\1.%20Sites\2802%20-%20Blackfriars%20Road%20SE1\SiteFlo%20Info" TargetMode="External"/><Relationship Id="rId97" Type="http://schemas.openxmlformats.org/officeDocument/2006/relationships/hyperlink" Target="file:///\\net-hq-ad-fs1\net\New%20Server%20Structure\SC\VMO2\1.%20Sites\5.%20Decom\-%20Microcell%20Decom%20Project%202025\1.%20Phase%201\1.%20Sites\7843%20-%2015%20Tottenham%20St\SiteFlo%20Info" TargetMode="External"/><Relationship Id="rId104" Type="http://schemas.openxmlformats.org/officeDocument/2006/relationships/hyperlink" Target="mailto:emmanuel.white@stonegategroup.co.uk" TargetMode="External"/><Relationship Id="rId120" Type="http://schemas.openxmlformats.org/officeDocument/2006/relationships/hyperlink" Target="https://cellcm.operatoraccess.com/" TargetMode="External"/><Relationship Id="rId125" Type="http://schemas.openxmlformats.org/officeDocument/2006/relationships/hyperlink" Target="mailto:Estates.Admin@boots.co.uk%20%20(Email%20only%20monitored%20between%20hours%20of%2009:00%20and%2015:30%20Monday%20to%20Friday.%20%20Any%20requests%20received%20outside%20of%20these%20hours%20will%20not%20be%20dealt%20with.)" TargetMode="External"/><Relationship Id="rId7" Type="http://schemas.openxmlformats.org/officeDocument/2006/relationships/hyperlink" Target="file:///\\net-hq-ad-fs1\net\New%20Server%20Structure\SC\VMO2\1.%20Sites\5.%20Decom\-%20Microcell%20Decom%20Project%202025\2.%20Phase%202\1.%20Sites\7756%20-%20Earls%20Crt%20Tube\SiteFlo%20Info" TargetMode="External"/><Relationship Id="rId71" Type="http://schemas.openxmlformats.org/officeDocument/2006/relationships/hyperlink" Target="file:///\\net-hq-ad-fs1\net\New%20Server%20Structure\SC\VMO2\1.%20Sites\5.%20Decom\-%20Microcell%20Decom%20Project%202025\1.%20Phase%201\1.%20Sites\6497%20-%20SF%20Wilton%20Terrace%20SW\SiteFlo%20Info" TargetMode="External"/><Relationship Id="rId92" Type="http://schemas.openxmlformats.org/officeDocument/2006/relationships/hyperlink" Target="file:///\\net-hq-ad-fs1\net\New%20Server%20Structure\SC\VMO2\1.%20Sites\5.%20Decom\-%20Microcell%20Decom%20Project%202025\1.%20Phase%201\1.%20Sites\7809%20-%20341%20Fulham%20Road\SiteFlo%20Info" TargetMode="External"/><Relationship Id="rId2" Type="http://schemas.openxmlformats.org/officeDocument/2006/relationships/hyperlink" Target="file:///\\net-hq-ad-fs1\net\New%20Server%20Structure\SC\VMO2\1.%20Sites\5.%20Decom\-%20Microcell%20Decom%20Project%202025\2.%20Phase%202\1.%20Sites\5829%20-%20Wood%20St%20Centre%20EC2\SireFlo%20Info" TargetMode="External"/><Relationship Id="rId29" Type="http://schemas.openxmlformats.org/officeDocument/2006/relationships/hyperlink" Target="file:///\\net-hq-ad-fs1\net\New%20Server%20Structure\SC\VMO2\1.%20Sites\5.%20Decom\-%20Microcell%20Decom%20Project%202025\1.%20Phase%201\1.%20Sites\9879%20-%20Whitfield%20St%20W1P\SiteFlo%20Info" TargetMode="External"/><Relationship Id="rId24" Type="http://schemas.openxmlformats.org/officeDocument/2006/relationships/hyperlink" Target="file:///\\net-hq-ad-fs1\net\New%20Server%20Structure\SC\VMO2\1.%20Sites\5.%20Decom\-%20Microcell%20Decom%20Project%202025\1.%20Phase%201\1.%20Sites\13201%20-%20Salvin%20Road%20SW15\SiteFlo%20Info" TargetMode="External"/><Relationship Id="rId40" Type="http://schemas.openxmlformats.org/officeDocument/2006/relationships/hyperlink" Target="file:///\\net-hq-ad-fs1\net\New%20Server%20Structure\SC\VMO2\1.%20Sites\5.%20Decom\-%20Microcell%20Decom%20Project%202025\1.%20Phase%201\1.%20Sites\8785%20-%202%20Essex%20Road%20N1\SiteFlo%20Info" TargetMode="External"/><Relationship Id="rId45" Type="http://schemas.openxmlformats.org/officeDocument/2006/relationships/hyperlink" Target="file:///\\net-hq-ad-fs1\net\New%20Server%20Structure\SC\VMO2\1.%20Sites\5.%20Decom\-%20Microcell%20Decom%20Project%202025\1.%20Phase%201\1.%20Sites\8544%20-%20420%20Uxbridge%20Rd\SiteFlo%20Info" TargetMode="External"/><Relationship Id="rId66" Type="http://schemas.openxmlformats.org/officeDocument/2006/relationships/hyperlink" Target="file:///\\net-hq-ad-fs1\net\New%20Server%20Structure\SC\VMO2\1.%20Sites\5.%20Decom\-%20Microcell%20Decom%20Project%202025\1.%20Phase%201\1.%20Sites\7050%20-%20Knightsbridge%20Brompt\SiteFlo%20Info" TargetMode="External"/><Relationship Id="rId87" Type="http://schemas.openxmlformats.org/officeDocument/2006/relationships/hyperlink" Target="file:///\\net-hq-ad-fs1\net\New%20Server%20Structure\SC\VMO2\1.%20Sites\5.%20Decom\-%20Microcell%20Decom%20Project%202025\1.%20Phase%201\1.%20Sites\9684%20-%20Ebury%20Bridge%20Road%20SW\SiteFlo%20Info" TargetMode="External"/><Relationship Id="rId110" Type="http://schemas.openxmlformats.org/officeDocument/2006/relationships/hyperlink" Target="mailto:Kelsey.Oates@bedfordestates.com%20/%200207%20299%208476%20/%2007894%20810%20313" TargetMode="External"/><Relationship Id="rId115" Type="http://schemas.openxmlformats.org/officeDocument/2006/relationships/hyperlink" Target="mailto:santander.estatesadmin@colliers.com%20and%20please%20CC%20Bev%20Wilkinson%20(TEF)%20-%20Bev.Wilkinson@telefonica.com" TargetMode="External"/><Relationship Id="rId61" Type="http://schemas.openxmlformats.org/officeDocument/2006/relationships/hyperlink" Target="file:///\\net-hq-ad-fs1\net\New%20Server%20Structure\SC\VMO2\1.%20Sites\5.%20Decom\-%20Microcell%20Decom%20Project%202025\1.%20Phase%201\1.%20Sites\7269%20-%20Parkway%20NW1\SiteFlo%20Info" TargetMode="External"/><Relationship Id="rId82" Type="http://schemas.openxmlformats.org/officeDocument/2006/relationships/hyperlink" Target="file:///\\net-hq-ad-fs1\net\New%20Server%20Structure\SC\VMO2\1.%20Sites\5.%20Decom\-%20Microcell%20Decom%20Project%202025\1.%20Phase%201\1.%20Sites\7478%20-%202%20Elystan%20St%20SW3\SiteFlo%20Info" TargetMode="External"/><Relationship Id="rId19" Type="http://schemas.openxmlformats.org/officeDocument/2006/relationships/hyperlink" Target="file:///\\net-hq-ad-fs1\net\New%20Server%20Structure\SC\VMO2\1.%20Sites\5.%20Decom\-%20Microcell%20Decom%20Project%202025\1.%20Phase%201\1.%20Sites\33935%20-%20High%20Street%20N1%20-%20replacement%206803\SiteFlo%20Info" TargetMode="External"/><Relationship Id="rId14" Type="http://schemas.openxmlformats.org/officeDocument/2006/relationships/hyperlink" Target="file:///\\net-hq-ad-fs1\net\New%20Server%20Structure\SC\VMO2\1.%20Sites\5.%20Decom\-%20Microcell%20Decom%20Project%202025\1.%20Phase%201\1.%20Sites\62786%20-%20Praed%20Street%20W2%20(7835%20Replacement)\SiteFlo%20Info" TargetMode="External"/><Relationship Id="rId30" Type="http://schemas.openxmlformats.org/officeDocument/2006/relationships/hyperlink" Target="file:///\\net-hq-ad-fs1\net\New%20Server%20Structure\SC\VMO2\1.%20Sites\5.%20Decom\-%20Microcell%20Decom%20Project%202025\1.%20Phase%201\1.%20Sites\9872%20-%20SF%20Chelsea%20Bridge%20SW1\SiteFlo%20Info" TargetMode="External"/><Relationship Id="rId35" Type="http://schemas.openxmlformats.org/officeDocument/2006/relationships/hyperlink" Target="file:///\\net-hq-ad-fs1\net\New%20Server%20Structure\SC\VMO2\1.%20Sites\5.%20Decom\-%20Microcell%20Decom%20Project%202025\1.%20Phase%201\1.%20Sites\9848%20-%20Holland%20Street%20W8\SiteFlo%20Info" TargetMode="External"/><Relationship Id="rId56" Type="http://schemas.openxmlformats.org/officeDocument/2006/relationships/hyperlink" Target="file:///\\net-hq-ad-fs1\net\New%20Server%20Structure\SC\VMO2\1.%20Sites\5.%20Decom\-%20Microcell%20Decom%20Project%202025\1.%20Phase%201\1.%20Sites\7327%20-%20Highgate%20High%20Street\SiteFlo%20Info" TargetMode="External"/><Relationship Id="rId77" Type="http://schemas.openxmlformats.org/officeDocument/2006/relationships/hyperlink" Target="file:///\\net-hq-ad-fs1\net\New%20Server%20Structure\SC\VMO2\1.%20Sites\5.%20Decom\-%20Microcell%20Decom%20Project%202025\1.%20Phase%201\1.%20Sites\2798%20-%20Upper%20Ground%20SE1\SiteFlo%20Info" TargetMode="External"/><Relationship Id="rId100" Type="http://schemas.openxmlformats.org/officeDocument/2006/relationships/hyperlink" Target="mailto:access@siteaccessmanagement.co.uk%20/%200116%202984180.%20Alfie%20Green%20(Site%20Access%20Manager)%20-%2001332%20372%20184%20/%20Alfie.green@telemaster.co.uk" TargetMode="External"/><Relationship Id="rId105" Type="http://schemas.openxmlformats.org/officeDocument/2006/relationships/hyperlink" Target="mailto:karen.angus@youngs.co.uk%20-%20%20estates@youngs.co.uk%20020%208875%207305%20(during%20normal%20working%20hours%20&#191;%20Monday-Tuesday-Thursday%20and%20Friday%20-%20%209am%20to%205pm" TargetMode="External"/><Relationship Id="rId126" Type="http://schemas.openxmlformats.org/officeDocument/2006/relationships/hyperlink" Target="mailto:mabinspections@cbre.com" TargetMode="External"/><Relationship Id="rId8" Type="http://schemas.openxmlformats.org/officeDocument/2006/relationships/hyperlink" Target="file:///\\net-hq-ad-fs1\net\New%20Server%20Structure\SC\VMO2\1.%20Sites\5.%20Decom\-%20Microcell%20Decom%20Project%202025\2.%20Phase%202\1.%20Sites\7900%20-%2026%20Great%20Tower%20St%20EC3R\SiteFlo%20Info" TargetMode="External"/><Relationship Id="rId51" Type="http://schemas.openxmlformats.org/officeDocument/2006/relationships/hyperlink" Target="file:///\\net-hq-ad-fs1\net\New%20Server%20Structure\SC\VMO2\1.%20Sites\5.%20Decom\-%20Microcell%20Decom%20Project%202025\1.%20Phase%201\1.%20Sites\7949%20-%2077%20Wardour%20Street\SiteFlo%20Info" TargetMode="External"/><Relationship Id="rId72" Type="http://schemas.openxmlformats.org/officeDocument/2006/relationships/hyperlink" Target="file:///\\net-hq-ad-fs1\net\New%20Server%20Structure\SC\VMO2\1.%20Sites\5.%20Decom\-%20Microcell%20Decom%20Project%202025\1.%20Phase%201\1.%20Sites\6149%20-%20Vicarage%20Gate%20W8\SIteFlo%20Info" TargetMode="External"/><Relationship Id="rId93" Type="http://schemas.openxmlformats.org/officeDocument/2006/relationships/hyperlink" Target="file:///\\net-hq-ad-fs1\net\New%20Server%20Structure\SC\VMO2\1.%20Sites\5.%20Decom\-%20Microcell%20Decom%20Project%202025\1.%20Phase%201\1.%20Sites\7858%20-%2023%20Wellington%20Street\SiteFlo%20Info" TargetMode="External"/><Relationship Id="rId98" Type="http://schemas.openxmlformats.org/officeDocument/2006/relationships/hyperlink" Target="mailto:beatone.piccadilly@stonegategroup.co.uk%20/%200121%20272%205000" TargetMode="External"/><Relationship Id="rId121" Type="http://schemas.openxmlformats.org/officeDocument/2006/relationships/hyperlink" Target="mailto:mabinspections@cbre.com%20/%20(0)203%20257%206839" TargetMode="External"/><Relationship Id="rId3" Type="http://schemas.openxmlformats.org/officeDocument/2006/relationships/hyperlink" Target="file:///\\net-hq-ad-fs1\net\New%20Server%20Structure\SC\VMO2\1.%20Sites\5.%20Decom\-%20Microcell%20Decom%20Project%202025\2.%20Phase%202\1.%20Sites\5981%20-%20SF%20Cremorne%20Road%20SW10\SiteFlo%20Info" TargetMode="External"/><Relationship Id="rId25" Type="http://schemas.openxmlformats.org/officeDocument/2006/relationships/hyperlink" Target="file:///\\net-hq-ad-fs1\net\New%20Server%20Structure\SC\VMO2\1.%20Sites\5.%20Decom\-%20Microcell%20Decom%20Project%202025\1.%20Phase%201\1.%20Sites\11956%20-%20Wimbeldon%20Village%20Dog%20And%20Fox\SiteFlo%20Info" TargetMode="External"/><Relationship Id="rId46" Type="http://schemas.openxmlformats.org/officeDocument/2006/relationships/hyperlink" Target="file:///\\net-hq-ad-fs1\net\New%20Server%20Structure\SC\VMO2\1.%20Sites\5.%20Decom\-%20Microcell%20Decom%20Project%202025\1.%20Phase%201\1.%20Sites\8481%20-%20147%20East%20Hill%20SW18\SiteFlo%20Info" TargetMode="External"/><Relationship Id="rId67" Type="http://schemas.openxmlformats.org/officeDocument/2006/relationships/hyperlink" Target="file:///\\net-hq-ad-fs1\net\New%20Server%20Structure\SC\VMO2\1.%20Sites\5.%20Decom\-%20Microcell%20Decom%20Project%202025\1.%20Phase%201\1.%20Sites\6806%20-%20The%20Parade%20High%20St%20W\SiteFlo%20Info" TargetMode="External"/><Relationship Id="rId116" Type="http://schemas.openxmlformats.org/officeDocument/2006/relationships/hyperlink" Target="mailto:Santander@ostarasystems.com%20/%20Santander%20Estates%20team%20on%200800%20587%207708%20opt%202" TargetMode="External"/><Relationship Id="rId20" Type="http://schemas.openxmlformats.org/officeDocument/2006/relationships/hyperlink" Target="file:///\\net-hq-ad-fs1\net\New%20Server%20Structure\SC\VMO2\1.%20Sites\5.%20Decom\-%20Microcell%20Decom%20Project%202025\1.%20Phase%201\1.%20Sites\30711%20-%20Kings%20Street%20SW1\SiteFlo%20Info" TargetMode="External"/><Relationship Id="rId41" Type="http://schemas.openxmlformats.org/officeDocument/2006/relationships/hyperlink" Target="file:///\\net-hq-ad-fs1\net\New%20Server%20Structure\SC\VMO2\1.%20Sites\5.%20Decom\-%20Microcell%20Decom%20Project%202025\1.%20Phase%201\1.%20Sites\8736%20-%2050%20Ilford%20Hill%20IG3\SiteFlo%20Info" TargetMode="External"/><Relationship Id="rId62" Type="http://schemas.openxmlformats.org/officeDocument/2006/relationships/hyperlink" Target="file:///\\net-hq-ad-fs1\net\New%20Server%20Structure\SC\VMO2\1.%20Sites\5.%20Decom\-%20Microcell%20Decom%20Project%202025\1.%20Phase%201\1.%20Sites\7262%20-%20Duke%20Street\SiteFlo%20Info" TargetMode="External"/><Relationship Id="rId83" Type="http://schemas.openxmlformats.org/officeDocument/2006/relationships/hyperlink" Target="file:///\\net-hq-ad-fs1\net\New%20Server%20Structure\SC\VMO2\1.%20Sites\5.%20Decom\-%20Microcell%20Decom%20Project%202025\1.%20Phase%201\1.%20Sites\8442%20-%2047-49%20High%20Street%20DA\SiteFlo%20Info" TargetMode="External"/><Relationship Id="rId88" Type="http://schemas.openxmlformats.org/officeDocument/2006/relationships/hyperlink" Target="file:///\\net-hq-ad-fs1\net\New%20Server%20Structure\SC\VMO2\1.%20Sites\5.%20Decom\-%20Microcell%20Decom%20Project%202025\1.%20Phase%201\1.%20Sites\7966%20-%208%20Lupus%20Street\SiteFlo%20Info" TargetMode="External"/><Relationship Id="rId111" Type="http://schemas.openxmlformats.org/officeDocument/2006/relationships/hyperlink" Target="mailto:MABinspections@cbre.com" TargetMode="External"/><Relationship Id="rId15" Type="http://schemas.openxmlformats.org/officeDocument/2006/relationships/hyperlink" Target="file:///\\net-hq-ad-fs1\net\New%20Server%20Structure\SC\VMO2\1.%20Sites\5.%20Decom\-%20Microcell%20Decom%20Project%202025\1.%20Phase%201\1.%20Sites\47821%20-%20FINCHLEY%20ROAD%20COMPLEX%203G\SiteFlo%20Info" TargetMode="External"/><Relationship Id="rId36" Type="http://schemas.openxmlformats.org/officeDocument/2006/relationships/hyperlink" Target="file:///\\net-hq-ad-fs1\net\New%20Server%20Structure\SC\VMO2\1.%20Sites\5.%20Decom\-%20Microcell%20Decom%20Project%202025\1.%20Phase%201\1.%20Sites\9775%20-%20SF%20Highgate%20Hill%20N6\SiteFlo%20Info" TargetMode="External"/><Relationship Id="rId57" Type="http://schemas.openxmlformats.org/officeDocument/2006/relationships/hyperlink" Target="file:///\\net-hq-ad-fs1\net\New%20Server%20Structure\SC\VMO2\1.%20Sites\5.%20Decom\-%20Microcell%20Decom%20Project%202025\1.%20Phase%201\1.%20Sites\7326%20-%20High%20St%20Brentford\SiteFlo%20Info" TargetMode="External"/><Relationship Id="rId106" Type="http://schemas.openxmlformats.org/officeDocument/2006/relationships/hyperlink" Target="mailto:morpetharms@youngs.co.uk%20020%207834%206442%20(during%20outside%20working%20hours%20alongside%20Wednesdays%20and%20Weekends" TargetMode="External"/><Relationship Id="rId127" Type="http://schemas.openxmlformats.org/officeDocument/2006/relationships/hyperlink" Target="mailto:greenekingtelecoms@fishergerman.co.uk%2001636%20642%20500%20-%20phone%20line%20open%209am%20-%2017:00pm." TargetMode="External"/><Relationship Id="rId10" Type="http://schemas.openxmlformats.org/officeDocument/2006/relationships/hyperlink" Target="file:///\\net-hq-ad-fs1\net\New%20Server%20Structure\SC\VMO2\1.%20Sites\5.%20Decom\-%20Microcell%20Decom%20Project%202025\2.%20Phase%202\1.%20Sites\8894%20-%20272%20New%20Cross%20Road%20SE14\SiteFlo%20Info" TargetMode="External"/><Relationship Id="rId31" Type="http://schemas.openxmlformats.org/officeDocument/2006/relationships/hyperlink" Target="file:///\\net-hq-ad-fs1\net\New%20Server%20Structure\SC\VMO2\1.%20Sites\5.%20Decom\-%20Microcell%20Decom%20Project%202025\1.%20Phase%201\1.%20Sites\9870%20-SF%20St%20Georges%20Square%20SW1\SiteFlo%20Info" TargetMode="External"/><Relationship Id="rId52" Type="http://schemas.openxmlformats.org/officeDocument/2006/relationships/hyperlink" Target="file:///\\net-hq-ad-fs1\net\New%20Server%20Structure\SC\VMO2\1.%20Sites\5.%20Decom\-%20Microcell%20Decom%20Project%202025\1.%20Phase%201\1.%20Sites\7814%20-%20431%20North%20End%20Road\SiteFlo%20Info" TargetMode="External"/><Relationship Id="rId73" Type="http://schemas.openxmlformats.org/officeDocument/2006/relationships/hyperlink" Target="file:///\\net-hq-ad-fs1\net\New%20Server%20Structure\SC\VMO2\1.%20Sites\5.%20Decom\-%20Microcell%20Decom%20Project%202025\1.%20Phase%201\1.%20Sites\5897%20-%20Denbigh%20Street%20SW1\SiteFlo%20Info" TargetMode="External"/><Relationship Id="rId78" Type="http://schemas.openxmlformats.org/officeDocument/2006/relationships/hyperlink" Target="file:///\\net-hq-ad-fs1\net\New%20Server%20Structure\SC\VMO2\1.%20Sites\5.%20Decom\-%20Microcell%20Decom%20Project%202025\1.%20Phase%201\1.%20Sites\2779%20-%20Whetherby%20SW5\SiteFlo%20Info" TargetMode="External"/><Relationship Id="rId94" Type="http://schemas.openxmlformats.org/officeDocument/2006/relationships/hyperlink" Target="file:///\\net-hq-ad-fs1\net\New%20Server%20Structure\SC\VMO2\1.%20Sites\5.%20Decom\-%20Microcell%20Decom%20Project%202025\1.%20Phase%201\1.%20Sites\7831%20-%20223%20High%20St%20Kensington\SiteFlo%20Info" TargetMode="External"/><Relationship Id="rId99" Type="http://schemas.openxmlformats.org/officeDocument/2006/relationships/hyperlink" Target="mailto:Telecoms.Access@uk.mcd.com%20CC.%20Umar.Khalid@o2.com" TargetMode="External"/><Relationship Id="rId101" Type="http://schemas.openxmlformats.org/officeDocument/2006/relationships/hyperlink" Target="mailto:AMcLean@skdocks.co.uk" TargetMode="External"/><Relationship Id="rId122" Type="http://schemas.openxmlformats.org/officeDocument/2006/relationships/hyperlink" Target="file:///\\net-hq-ad-fs1\net\New%20Server%20Structure\SC\VMO2\1.%20Sites\5.%20Decom\-%20Microcell%20Decom%20Project%202025\3.%20Non%20EOL%20Decom%20-%20Mcdonalds\3285%20-%20McDonalds%20117%20Brompton%20Rd\SiteFlo%20Info" TargetMode="External"/><Relationship Id="rId4" Type="http://schemas.openxmlformats.org/officeDocument/2006/relationships/hyperlink" Target="file:///\\net-hq-ad-fs1\net\New%20Server%20Structure\SC\VMO2\1.%20Sites\5.%20Decom\-%20Microcell%20Decom%20Project%202025\2.%20Phase%202\1.%20Sites\7214%20-%20Broadway%20Muswellhill%20N10\SiteFlo%20Info" TargetMode="External"/><Relationship Id="rId9" Type="http://schemas.openxmlformats.org/officeDocument/2006/relationships/hyperlink" Target="file:///\\net-hq-ad-fs1\net\New%20Server%20Structure\SC\VMO2\1.%20Sites\5.%20Decom\-%20Microcell%20Decom%20Project%202025\2.%20Phase%202\1.%20Sites\8640%20-%20172%20Georges%20Lane%20E18\SiteFlo%20Info"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file:///\\net-hq-ad-fs1\net\New%20Server%20Structure\SC\VMO2\1.%20Sites\5.%20Decom\-%20Microcell%20Decom%20Project%202025\1.%20Phase%201\1.%20Sites\11954%20-%20Wimbeldon%20Village%20Rose%20&amp;%20Crown\SiteFlo%20Info\SiteFlo%20Info" TargetMode="External"/><Relationship Id="rId117" Type="http://schemas.openxmlformats.org/officeDocument/2006/relationships/hyperlink" Target="mailto:natwestgroup.helpdesk@cushwake.com" TargetMode="External"/><Relationship Id="rId21" Type="http://schemas.openxmlformats.org/officeDocument/2006/relationships/hyperlink" Target="file:///\\net-hq-ad-fs1\net\New%20Server%20Structure\SC\VMO2\1.%20Sites\5.%20Decom\-%20Microcell%20Decom%20Project%202025\1.%20Phase%201\1.%20Sites\21157%20-%20WEIRS%20PASS%20NW1\SiteFlo%20Info" TargetMode="External"/><Relationship Id="rId42" Type="http://schemas.openxmlformats.org/officeDocument/2006/relationships/hyperlink" Target="file:///\\net-hq-ad-fs1\net\New%20Server%20Structure\SC\VMO2\1.%20Sites\5.%20Decom\-%20Microcell%20Decom%20Project%202025\1.%20Phase%201\1.%20Sites\8619%20-%20344%20Essex%20Rd%20N1\SiteFlo%20Info" TargetMode="External"/><Relationship Id="rId47" Type="http://schemas.openxmlformats.org/officeDocument/2006/relationships/hyperlink" Target="file:///\\net-hq-ad-fs1\net\New%20Server%20Structure\SC\VMO2\1.%20Sites\5.%20Decom\-%20Microcell%20Decom%20Project%202025\1.%20Phase%201\1.%20Sites\8459%20-%20196-198%20Trafalgar%20SE10\SiteFlo%20Info" TargetMode="External"/><Relationship Id="rId63" Type="http://schemas.openxmlformats.org/officeDocument/2006/relationships/hyperlink" Target="file:///\\net-hq-ad-fs1\net\New%20Server%20Structure\SC\VMO2\1.%20Sites\5.%20Decom\-%20Microcell%20Decom%20Project%202025\1.%20Phase%201\1.%20Sites\7213%20-%20Kentish%20Town%20Road%20NW\SiteFlo" TargetMode="External"/><Relationship Id="rId68" Type="http://schemas.openxmlformats.org/officeDocument/2006/relationships/hyperlink" Target="file:///\\net-hq-ad-fs1\net\New%20Server%20Structure\SC\VMO2\1.%20Sites\5.%20Decom\-%20Microcell%20Decom%20Project%202025\1.%20Phase%201\1.%20Sites\6805%20-%20High%20Street%20E6\SiteFlo%20Info" TargetMode="External"/><Relationship Id="rId84" Type="http://schemas.openxmlformats.org/officeDocument/2006/relationships/hyperlink" Target="file:///\\net-hq-ad-fs1\net\New%20Server%20Structure\SC\VMO2\1.%20Sites\5.%20Decom\-%20Microcell%20Decom%20Project%202025\1.%20Phase%201\1.%20Sites\8606%20-%2030%20Palace%20Gardens%20EN\SiteFlo%20Info" TargetMode="External"/><Relationship Id="rId89" Type="http://schemas.openxmlformats.org/officeDocument/2006/relationships/hyperlink" Target="file:///\\net-hq-ad-fs1\net\New%20Server%20Structure\SC\VMO2\1.%20Sites\5.%20Decom\-%20Microcell%20Decom%20Project%202025\1.%20Phase%201\1.%20Sites\7987%20-%20Eagle%20Court%20EC1\SiteFlo%20Info" TargetMode="External"/><Relationship Id="rId112" Type="http://schemas.openxmlformats.org/officeDocument/2006/relationships/hyperlink" Target="Estates.Admin@boots.co.uk%20(Email%20only%20monitored%20between%20hours%20of%2009:00%20and%2015:30%20Monday%20to%20Friday.%20%20Any%20requests%20received%20outside%20of%20these%20hours%20will%20not%20be%20dealt%20with" TargetMode="External"/><Relationship Id="rId16" Type="http://schemas.openxmlformats.org/officeDocument/2006/relationships/hyperlink" Target="file:///\\net-hq-ad-fs1\net\New%20Server%20Structure\SC\VMO2\1.%20Sites\5.%20Decom\-%20Microcell%20Decom%20Project%202025\1.%20Phase%201\1.%20Sites\47223%20-%20Bevenden%20Street\SiteFlo%20Info" TargetMode="External"/><Relationship Id="rId107" Type="http://schemas.openxmlformats.org/officeDocument/2006/relationships/hyperlink" Target="mailto:MABinspections@cbre.com%20/%20EM.MAB@cbre.com%20/%200121%20616%205288%20and%200203%20257%206835" TargetMode="External"/><Relationship Id="rId11" Type="http://schemas.openxmlformats.org/officeDocument/2006/relationships/hyperlink" Target="file:///\\net-hq-ad-fs1\net\New%20Server%20Structure\SC\VMO2\1.%20Sites\5.%20Decom\-%20Microcell%20Decom%20Project%202025\2.%20Phase%202\1.%20Sites\9856%20-%20Blandford%20St%20W1H\SiteFlo%20Info" TargetMode="External"/><Relationship Id="rId32" Type="http://schemas.openxmlformats.org/officeDocument/2006/relationships/hyperlink" Target="file:///\\net-hq-ad-fs1\net\New%20Server%20Structure\SC\VMO2\1.%20Sites\5.%20Decom\-%20Microcell%20Decom%20Project%202025\1.%20Phase%201\1.%20Sites\9869%20-%20SF%20Bessborough%20Gdns%20SW1\SiteFlo%20Info" TargetMode="External"/><Relationship Id="rId37" Type="http://schemas.openxmlformats.org/officeDocument/2006/relationships/hyperlink" Target="file:///\\net-hq-ad-fs1\net\New%20Server%20Structure\SC\VMO2\1.%20Sites\5.%20Decom\-%20Microcell%20Decom%20Project%202025\1.%20Phase%201\1.%20Sites\9688%20-%20Upper%20Ground%20SE1%209PP%20-%20Offload%209059_S1\SiteFlo%20Info" TargetMode="External"/><Relationship Id="rId53" Type="http://schemas.openxmlformats.org/officeDocument/2006/relationships/hyperlink" Target="file:///\\net-hq-ad-fs1\net\New%20Server%20Structure\SC\VMO2\1.%20Sites\5.%20Decom\-%20Microcell%20Decom%20Project%202025\1.%20Phase%201\1.%20Sites\7799%20-%20121%20Hammersmith\SiteFlo%20Info" TargetMode="External"/><Relationship Id="rId58" Type="http://schemas.openxmlformats.org/officeDocument/2006/relationships/hyperlink" Target="file:///\\net-hq-ad-fs1\net\New%20Server%20Structure\SC\VMO2\1.%20Sites\5.%20Decom\-%20Microcell%20Decom%20Project%202025\1.%20Phase%201\1.%20Sites\7313%20-%20Proctor%20Street\SiteFlo%20Info" TargetMode="External"/><Relationship Id="rId74" Type="http://schemas.openxmlformats.org/officeDocument/2006/relationships/hyperlink" Target="file:///\\net-hq-ad-fs1\net\New%20Server%20Structure\SC\VMO2\1.%20Sites\5.%20Decom\-%20Microcell%20Decom%20Project%202025\1.%20Phase%201\1.%20Sites\3393%20-%20Villiers%20Street%20WC2\SiteFlo%20Info" TargetMode="External"/><Relationship Id="rId79" Type="http://schemas.openxmlformats.org/officeDocument/2006/relationships/hyperlink" Target="file:///\\net-hq-ad-fs1\net\New%20Server%20Structure\SC\VMO2\1.%20Sites\5.%20Decom\-%20Microcell%20Decom%20Project%202025\1.%20Phase%201\1.%20Sites\8337%20-%20Millbank%20BT%20Exchange\SiteFlo%20Info" TargetMode="External"/><Relationship Id="rId102" Type="http://schemas.openxmlformats.org/officeDocument/2006/relationships/hyperlink" Target="mailto:Facilities@SKDocks.co.uk" TargetMode="External"/><Relationship Id="rId123" Type="http://schemas.openxmlformats.org/officeDocument/2006/relationships/hyperlink" Target="mailto:Santander@ostarasystems.com%20/%20Santander%20Estates%20team%20on%200800%20587%207708%20opt%202" TargetMode="External"/><Relationship Id="rId128" Type="http://schemas.openxmlformats.org/officeDocument/2006/relationships/printerSettings" Target="../printerSettings/printerSettings7.bin"/><Relationship Id="rId5" Type="http://schemas.openxmlformats.org/officeDocument/2006/relationships/hyperlink" Target="file:///\\net-hq-ad-fs1\net\New%20Server%20Structure\SC\VMO2\1.%20Sites\5.%20Decom\-%20Microcell%20Decom%20Project%202025\2.%20Phase%202\1.%20Sites\7447%20-%2065%20Westbourne%20Gro%20W2\SiteFlo%20Info" TargetMode="External"/><Relationship Id="rId90" Type="http://schemas.openxmlformats.org/officeDocument/2006/relationships/hyperlink" Target="file:///\\net-hq-ad-fs1\net\New%20Server%20Structure\SC\VMO2\1.%20Sites\5.%20Decom\-%20Microcell%20Decom%20Project%202025\1.%20Phase%201\1.%20Sites\7946%20-%20126%20Shaftesbury%20Avenue\SiteFlo%20Info" TargetMode="External"/><Relationship Id="rId95" Type="http://schemas.openxmlformats.org/officeDocument/2006/relationships/hyperlink" Target="file:///\\net-hq-ad-fs1\net\New%20Server%20Structure\SC\VMO2\1.%20Sites\5.%20Decom\-%20Microcell%20Decom%20Project%202025\1.%20Phase%201\1.%20Sites\7850%20-%202%20Theobald%20Road\SiteFlo%20Info" TargetMode="External"/><Relationship Id="rId22" Type="http://schemas.openxmlformats.org/officeDocument/2006/relationships/hyperlink" Target="file:///\\net-hq-ad-fs1\net\New%20Server%20Structure\SC\VMO2\1.%20Sites\5.%20Decom\-%20Microcell%20Decom%20Project%202025\1.%20Phase%201\1.%20Sites\13652%20-%20Childerley%20Street%20SW6\SiteFlo%20Info" TargetMode="External"/><Relationship Id="rId27" Type="http://schemas.openxmlformats.org/officeDocument/2006/relationships/hyperlink" Target="file:///\\net-hq-ad-fs1\net\New%20Server%20Structure\SC\VMO2\1.%20Sites\5.%20Decom\-%20Microcell%20Decom%20Project%202025\1.%20Phase%201\1.%20Sites\11724%20-%20Windmill%20On%20The%20Common%20SW4\SiteFlo%20Info" TargetMode="External"/><Relationship Id="rId43" Type="http://schemas.openxmlformats.org/officeDocument/2006/relationships/hyperlink" Target="file:///\\net-hq-ad-fs1\net\New%20Server%20Structure\SC\VMO2\1.%20Sites\5.%20Decom\-%20Microcell%20Decom%20Project%202025\1.%20Phase%201\1.%20Sites\8602%20-%20141%20High%20St%20EN5\SiteFlo%20Info" TargetMode="External"/><Relationship Id="rId48" Type="http://schemas.openxmlformats.org/officeDocument/2006/relationships/hyperlink" Target="file:///\\net-hq-ad-fs1\net\New%20Server%20Structure\SC\VMO2\1.%20Sites\5.%20Decom\-%20Microcell%20Decom%20Project%202025\1.%20Phase%201\1.%20Sites\8436%20-%2012%20High%20Street%20DA1\SiteFlo%20Info" TargetMode="External"/><Relationship Id="rId64" Type="http://schemas.openxmlformats.org/officeDocument/2006/relationships/hyperlink" Target="file:///\\net-hq-ad-fs1\net\New%20Server%20Structure\SC\VMO2\1.%20Sites\5.%20Decom\-%20Microcell%20Decom%20Project%202025\1.%20Phase%201\1.%20Sites\7204%20-%20Old%20Compton%20St%20W1V\SiteFlo" TargetMode="External"/><Relationship Id="rId69" Type="http://schemas.openxmlformats.org/officeDocument/2006/relationships/hyperlink" Target="file:///\\net-hq-ad-fs1\net\New%20Server%20Structure\SC\VMO2\1.%20Sites\5.%20Decom\-%20Microcell%20Decom%20Project%202025\1.%20Phase%201\1.%20Sites\6800%20-%20High%20Street%20N22\SiteFlo%20Info" TargetMode="External"/><Relationship Id="rId113" Type="http://schemas.openxmlformats.org/officeDocument/2006/relationships/hyperlink" Target="mailto:Ali.Martinez@redcatpubcompany.com" TargetMode="External"/><Relationship Id="rId118" Type="http://schemas.openxmlformats.org/officeDocument/2006/relationships/hyperlink" Target="mailto:Emmanuel.White@eigroupplc.com" TargetMode="External"/><Relationship Id="rId80" Type="http://schemas.openxmlformats.org/officeDocument/2006/relationships/hyperlink" Target="file:///\\net-hq-ad-fs1\net\New%20Server%20Structure\SC\VMO2\1.%20Sites\5.%20Decom\-%20Microcell%20Decom%20Project%202025\1.%20Phase%201\1.%20Sites\7904%20-%20Drury%20Lane\SiteFlo" TargetMode="External"/><Relationship Id="rId85" Type="http://schemas.openxmlformats.org/officeDocument/2006/relationships/hyperlink" Target="file:///\\net-hq-ad-fs1\net\New%20Server%20Structure\SC\VMO2\1.%20Sites\5.%20Decom\-%20Microcell%20Decom%20Project%202025\1.%20Phase%201\1.%20Sites\8665%20-%2054%20Central%20Parade%20CR\SiteFlo%20Info" TargetMode="External"/><Relationship Id="rId12" Type="http://schemas.openxmlformats.org/officeDocument/2006/relationships/hyperlink" Target="file:///\\net-hq-ad-fs1\net\New%20Server%20Structure\SC\VMO2\1.%20Sites\5.%20Decom\-%20Microcell%20Decom%20Project%202025\2.%20Phase%202\1.%20Sites\32005%20-%20Millenium%20Conference%20Centre\SiteFlo%20Info" TargetMode="External"/><Relationship Id="rId17" Type="http://schemas.openxmlformats.org/officeDocument/2006/relationships/hyperlink" Target="file:///\\net-hq-ad-fs1\net\New%20Server%20Structure\SC\VMO2\1.%20Sites\5.%20Decom\-%20Microcell%20Decom%20Project%202025\1.%20Phase%201\1.%20Sites\39695%20-%20Emerald%20St%209880%20REP\SiteFlo%20Info" TargetMode="External"/><Relationship Id="rId33" Type="http://schemas.openxmlformats.org/officeDocument/2006/relationships/hyperlink" Target="file:///\\net-hq-ad-fs1\net\New%20Server%20Structure\SC\VMO2\1.%20Sites\5.%20Decom\-%20Microcell%20Decom%20Project%202025\1.%20Phase%201\1.%20Sites\9868%20-%20SF%20Tate%20Gallery%20SW1\SiteFlo%20Info" TargetMode="External"/><Relationship Id="rId38" Type="http://schemas.openxmlformats.org/officeDocument/2006/relationships/hyperlink" Target="file:///\\net-hq-ad-fs1\net\New%20Server%20Structure\SC\VMO2\1.%20Sites\5.%20Decom\-%20Microcell%20Decom%20Project%202025\1.%20Phase%201\1.%20Sites\9686%20-%20Millbank%20SW1P\SiteFlo%20Info" TargetMode="External"/><Relationship Id="rId59" Type="http://schemas.openxmlformats.org/officeDocument/2006/relationships/hyperlink" Target="file:///\\net-hq-ad-fs1\net\New%20Server%20Structure\SC\VMO2\1.%20Sites\5.%20Decom\-%20Microcell%20Decom%20Project%202025\1.%20Phase%201\1.%20Sites\7306%20-%20High%20Rd%20Leytonstone\SiteFlo%20Info" TargetMode="External"/><Relationship Id="rId103" Type="http://schemas.openxmlformats.org/officeDocument/2006/relationships/hyperlink" Target="mailto:karen.angus@youngs.co.uk%20-%20%20estates@youngs.co.uk%20020%208875%207305%20(during%20normal%20working%20hours%20&#191;%20Monday-Tuesday-Thursday%20and%20Friday%20-%20%209am%20to%205pm" TargetMode="External"/><Relationship Id="rId108" Type="http://schemas.openxmlformats.org/officeDocument/2006/relationships/hyperlink" Target="mailto:chris.leeks@entaingroup.com%20/%2007713%20315693%20/%20%20leases@ntaingroup.com" TargetMode="External"/><Relationship Id="rId124" Type="http://schemas.openxmlformats.org/officeDocument/2006/relationships/hyperlink" Target="mailto:natwestgroup.helpdesk@cushwake.com" TargetMode="External"/><Relationship Id="rId54" Type="http://schemas.openxmlformats.org/officeDocument/2006/relationships/hyperlink" Target="file:///\\net-hq-ad-fs1\net\New%20Server%20Structure\SC\VMO2\1.%20Sites\5.%20Decom\-%20Microcell%20Decom%20Project%202025\1.%20Phase%201\1.%20Sites\7496%20-%20Tower%20Hill\SiteFlo%20Info" TargetMode="External"/><Relationship Id="rId70" Type="http://schemas.openxmlformats.org/officeDocument/2006/relationships/hyperlink" Target="file:///\\net-hq-ad-fs1\net\New%20Server%20Structure\SC\VMO2\1.%20Sites\5.%20Decom\-%20Microcell%20Decom%20Project%202025\1.%20Phase%201\1.%20Sites\6738%20-%20High%20Street%20EN5\SiteFlo" TargetMode="External"/><Relationship Id="rId75" Type="http://schemas.openxmlformats.org/officeDocument/2006/relationships/hyperlink" Target="file:///\\net-hq-ad-fs1\net\New%20Server%20Structure\SC\VMO2\1.%20Sites\5.%20Decom\-%20Microcell%20Decom%20Project%202025\1.%20Phase%201\1.%20Sites\3187%20-%20Baker%20Street%20W1\SiteFlo%20Info" TargetMode="External"/><Relationship Id="rId91" Type="http://schemas.openxmlformats.org/officeDocument/2006/relationships/hyperlink" Target="file:///\\net-hq-ad-fs1\net\New%20Server%20Structure\SC\VMO2\1.%20Sites\5.%20Decom\-%20Microcell%20Decom%20Project%202025\1.%20Phase%201\1.%20Sites\8347%20-%20Shottendane\SiteFlo%20Info" TargetMode="External"/><Relationship Id="rId96" Type="http://schemas.openxmlformats.org/officeDocument/2006/relationships/hyperlink" Target="file:///\\net-hq-ad-fs1\net\New%20Server%20Structure\SC\VMO2\1.%20Sites\5.%20Decom\-%20Microcell%20Decom%20Project%202025\1.%20Phase%201\1.%20Sites\7465%20-%20128%20130%20North%20End%20Rd\SiteFlo%20Info" TargetMode="External"/><Relationship Id="rId1" Type="http://schemas.openxmlformats.org/officeDocument/2006/relationships/hyperlink" Target="mailto:Rebecca.lawrence@fullers.co.uk" TargetMode="External"/><Relationship Id="rId6" Type="http://schemas.openxmlformats.org/officeDocument/2006/relationships/hyperlink" Target="file:///\\net-hq-ad-fs1\net\New%20Server%20Structure\SC\VMO2\1.%20Sites\5.%20Decom\-%20Microcell%20Decom%20Project%202025\2.%20Phase%202\1.%20Sites\7753%20-%2040%20Gloucester%20Rd\SiteFlo%20Info\Finnegans%20Wake%20PH%20(Option%20B%20Current)" TargetMode="External"/><Relationship Id="rId23" Type="http://schemas.openxmlformats.org/officeDocument/2006/relationships/hyperlink" Target="file:///\\net-hq-ad-fs1\net\New%20Server%20Structure\SC\VMO2\1.%20Sites\5.%20Decom\-%20Microcell%20Decom%20Project%202025\1.%20Phase%201\1.%20Sites\13568%20-%20Chenies%20Street%20WCI\SiteFlo%20Info" TargetMode="External"/><Relationship Id="rId28" Type="http://schemas.openxmlformats.org/officeDocument/2006/relationships/hyperlink" Target="file:///\\net-hq-ad-fs1\net\New%20Server%20Structure\SC\VMO2\1.%20Sites\5.%20Decom\-%20Microcell%20Decom%20Project%202025\1.%20Phase%201\1.%20Sites\9877%20-%20Warren%20Street%20W1P\SiteFlo%20Info" TargetMode="External"/><Relationship Id="rId49" Type="http://schemas.openxmlformats.org/officeDocument/2006/relationships/hyperlink" Target="file:///\\net-hq-ad-fs1\net\New%20Server%20Structure\SC\VMO2\1.%20Sites\5.%20Decom\-%20Microcell%20Decom%20Project%202025\1.%20Phase%201\1.%20Sites\8430%20-%20High%20Street%20BR1\SiteFlo%20Info" TargetMode="External"/><Relationship Id="rId114" Type="http://schemas.openxmlformats.org/officeDocument/2006/relationships/hyperlink" Target="http://www.cellcm.com/site-access" TargetMode="External"/><Relationship Id="rId119" Type="http://schemas.openxmlformats.org/officeDocument/2006/relationships/hyperlink" Target="mailto:Emma.Hurst@eigroupplc.com" TargetMode="External"/><Relationship Id="rId44" Type="http://schemas.openxmlformats.org/officeDocument/2006/relationships/hyperlink" Target="file:///\\net-hq-ad-fs1\net\New%20Server%20Structure\SC\VMO2\1.%20Sites\5.%20Decom\-%20Microcell%20Decom%20Project%202025\1.%20Phase%201\1.%20Sites\8562%20-%20196%20Stoke%20Newington%20High%20Street%20N1\SiteFlo%20Info" TargetMode="External"/><Relationship Id="rId60" Type="http://schemas.openxmlformats.org/officeDocument/2006/relationships/hyperlink" Target="file:///\\net-hq-ad-fs1\net\New%20Server%20Structure\SC\VMO2\1.%20Sites\5.%20Decom\-%20Microcell%20Decom%20Project%202025\1.%20Phase%201\1.%20Sites\7285%20-%20125%20High%20St%20NTH%20E6\SiteFlo%20Info" TargetMode="External"/><Relationship Id="rId65" Type="http://schemas.openxmlformats.org/officeDocument/2006/relationships/hyperlink" Target="file:///\\net-hq-ad-fs1\net\New%20Server%20Structure\SC\VMO2\1.%20Sites\5.%20Decom\-%20Microcell%20Decom%20Project%202025\1.%20Phase%201\1.%20Sites\7203%20-%202%20Crompton%20St%20W1V\SiteFlo%20Info" TargetMode="External"/><Relationship Id="rId81" Type="http://schemas.openxmlformats.org/officeDocument/2006/relationships/hyperlink" Target="file:///\\net-hq-ad-fs1\net\New%20Server%20Structure\SC\VMO2\1.%20Sites\5.%20Decom\-%20Microcell%20Decom%20Project%202025\1.%20Phase%201\1.%20Sites\7939%20-%20181%20St%20John%20Street\SiteFlo%20Info" TargetMode="External"/><Relationship Id="rId86" Type="http://schemas.openxmlformats.org/officeDocument/2006/relationships/hyperlink" Target="file:///\\net-hq-ad-fs1\net\New%20Server%20Structure\SC\VMO2\1.%20Sites\5.%20Decom\-%20Microcell%20Decom%20Project%202025\1.%20Phase%201\1.%20Sites\8464%20-%20206-208%20Streatham%20Hill\SiteFlo%20Info" TargetMode="External"/><Relationship Id="rId13" Type="http://schemas.openxmlformats.org/officeDocument/2006/relationships/hyperlink" Target="file:///\\net-hq-ad-fs1\net\New%20Server%20Structure\SC\VMO2\1.%20Sites\5.%20Decom\-%20Microcell%20Decom%20Project%202025\1.%20Phase%201\1.%20Sites\64855%20-%20Westow%20Street%20(39562%20Replacement)\SiteFlo%20Info" TargetMode="External"/><Relationship Id="rId18" Type="http://schemas.openxmlformats.org/officeDocument/2006/relationships/hyperlink" Target="file:///\\net-hq-ad-fs1\net\New%20Server%20Structure\SC\VMO2\1.%20Sites\5.%20Decom\-%20Microcell%20Decom%20Project%202025\1.%20Phase%201\1.%20Sites\39604%20-%20Upminster_new\SiteFlo%20Info" TargetMode="External"/><Relationship Id="rId39" Type="http://schemas.openxmlformats.org/officeDocument/2006/relationships/hyperlink" Target="file:///\\net-hq-ad-fs1\net\New%20Server%20Structure\SC\VMO2\1.%20Sites\5.%20Decom\-%20Microcell%20Decom%20Project%202025\1.%20Phase%201\1.%20Sites\9666%20-%20Bayley%20St%20WC1B\SiteFlo%20Info" TargetMode="External"/><Relationship Id="rId109" Type="http://schemas.openxmlformats.org/officeDocument/2006/relationships/hyperlink" Target="greenekingtelecoms@fishergerman.co.uk%2001636%20642%20500%20%209am%20-%2017:00" TargetMode="External"/><Relationship Id="rId34" Type="http://schemas.openxmlformats.org/officeDocument/2006/relationships/hyperlink" Target="file:///\\net-hq-ad-fs1\net\New%20Server%20Structure\SC\VMO2\1.%20Sites\5.%20Decom\-%20Microcell%20Decom%20Project%202025\1.%20Phase%201\1.%20Sites\9862%20-%20Great%20Windmill%20St%20W1V\SiteFlo%20Info" TargetMode="External"/><Relationship Id="rId50" Type="http://schemas.openxmlformats.org/officeDocument/2006/relationships/hyperlink" Target="file:///\\net-hq-ad-fs1\net\New%20Server%20Structure\SC\VMO2\1.%20Sites\5.%20Decom\-%20Microcell%20Decom%20Project%202025\1.%20Phase%201\1.%20Sites\8428%20-%201-13%20Market%20Square%20BR1\SiteFlo%20Info" TargetMode="External"/><Relationship Id="rId55" Type="http://schemas.openxmlformats.org/officeDocument/2006/relationships/hyperlink" Target="file:///\\net-hq-ad-fs1\net\New%20Server%20Structure\SC\VMO2\1.%20Sites\5.%20Decom\-%20Microcell%20Decom%20Project%202025\1.%20Phase%201\1.%20Sites\7369%20-%20Park%20Place%20SW1" TargetMode="External"/><Relationship Id="rId76" Type="http://schemas.openxmlformats.org/officeDocument/2006/relationships/hyperlink" Target="file:///\\net-hq-ad-fs1\net\New%20Server%20Structure\SC\VMO2\1.%20Sites\5.%20Decom\-%20Microcell%20Decom%20Project%202025\1.%20Phase%201\1.%20Sites\2802%20-%20Blackfriars%20Road%20SE1\SiteFlo%20Info" TargetMode="External"/><Relationship Id="rId97" Type="http://schemas.openxmlformats.org/officeDocument/2006/relationships/hyperlink" Target="file:///\\net-hq-ad-fs1\net\New%20Server%20Structure\SC\VMO2\1.%20Sites\5.%20Decom\-%20Microcell%20Decom%20Project%202025\1.%20Phase%201\1.%20Sites\7843%20-%2015%20Tottenham%20St\SiteFlo%20Info" TargetMode="External"/><Relationship Id="rId104" Type="http://schemas.openxmlformats.org/officeDocument/2006/relationships/hyperlink" Target="mailto:emmanuel.white@stonegategroup.co.uk" TargetMode="External"/><Relationship Id="rId120" Type="http://schemas.openxmlformats.org/officeDocument/2006/relationships/hyperlink" Target="https://cellcm.operatoraccess.com/" TargetMode="External"/><Relationship Id="rId125" Type="http://schemas.openxmlformats.org/officeDocument/2006/relationships/hyperlink" Target="mailto:Estates.Admin@boots.co.uk%20%20(Email%20only%20monitored%20between%20hours%20of%2009:00%20and%2015:30%20Monday%20to%20Friday.%20%20Any%20requests%20received%20outside%20of%20these%20hours%20will%20not%20be%20dealt%20with.)" TargetMode="External"/><Relationship Id="rId7" Type="http://schemas.openxmlformats.org/officeDocument/2006/relationships/hyperlink" Target="file:///\\net-hq-ad-fs1\net\New%20Server%20Structure\SC\VMO2\1.%20Sites\5.%20Decom\-%20Microcell%20Decom%20Project%202025\2.%20Phase%202\1.%20Sites\7756%20-%20Earls%20Crt%20Tube\SiteFlo%20Info" TargetMode="External"/><Relationship Id="rId71" Type="http://schemas.openxmlformats.org/officeDocument/2006/relationships/hyperlink" Target="file:///\\net-hq-ad-fs1\net\New%20Server%20Structure\SC\VMO2\1.%20Sites\5.%20Decom\-%20Microcell%20Decom%20Project%202025\1.%20Phase%201\1.%20Sites\6497%20-%20SF%20Wilton%20Terrace%20SW\SiteFlo%20Info" TargetMode="External"/><Relationship Id="rId92" Type="http://schemas.openxmlformats.org/officeDocument/2006/relationships/hyperlink" Target="file:///\\net-hq-ad-fs1\net\New%20Server%20Structure\SC\VMO2\1.%20Sites\5.%20Decom\-%20Microcell%20Decom%20Project%202025\1.%20Phase%201\1.%20Sites\7809%20-%20341%20Fulham%20Road\SiteFlo%20Info" TargetMode="External"/><Relationship Id="rId2" Type="http://schemas.openxmlformats.org/officeDocument/2006/relationships/hyperlink" Target="file:///\\net-hq-ad-fs1\net\New%20Server%20Structure\SC\VMO2\1.%20Sites\5.%20Decom\-%20Microcell%20Decom%20Project%202025\2.%20Phase%202\1.%20Sites\5829%20-%20Wood%20St%20Centre%20EC2\SireFlo%20Info" TargetMode="External"/><Relationship Id="rId29" Type="http://schemas.openxmlformats.org/officeDocument/2006/relationships/hyperlink" Target="file:///\\net-hq-ad-fs1\net\New%20Server%20Structure\SC\VMO2\1.%20Sites\5.%20Decom\-%20Microcell%20Decom%20Project%202025\1.%20Phase%201\1.%20Sites\9879%20-%20Whitfield%20St%20W1P\SiteFlo%20Info" TargetMode="External"/><Relationship Id="rId24" Type="http://schemas.openxmlformats.org/officeDocument/2006/relationships/hyperlink" Target="file:///\\net-hq-ad-fs1\net\New%20Server%20Structure\SC\VMO2\1.%20Sites\5.%20Decom\-%20Microcell%20Decom%20Project%202025\1.%20Phase%201\1.%20Sites\13201%20-%20Salvin%20Road%20SW15\SiteFlo%20Info" TargetMode="External"/><Relationship Id="rId40" Type="http://schemas.openxmlformats.org/officeDocument/2006/relationships/hyperlink" Target="file:///\\net-hq-ad-fs1\net\New%20Server%20Structure\SC\VMO2\1.%20Sites\5.%20Decom\-%20Microcell%20Decom%20Project%202025\1.%20Phase%201\1.%20Sites\8785%20-%202%20Essex%20Road%20N1\SiteFlo%20Info" TargetMode="External"/><Relationship Id="rId45" Type="http://schemas.openxmlformats.org/officeDocument/2006/relationships/hyperlink" Target="file:///\\net-hq-ad-fs1\net\New%20Server%20Structure\SC\VMO2\1.%20Sites\5.%20Decom\-%20Microcell%20Decom%20Project%202025\1.%20Phase%201\1.%20Sites\8544%20-%20420%20Uxbridge%20Rd\SiteFlo%20Info" TargetMode="External"/><Relationship Id="rId66" Type="http://schemas.openxmlformats.org/officeDocument/2006/relationships/hyperlink" Target="file:///\\net-hq-ad-fs1\net\New%20Server%20Structure\SC\VMO2\1.%20Sites\5.%20Decom\-%20Microcell%20Decom%20Project%202025\1.%20Phase%201\1.%20Sites\7050%20-%20Knightsbridge%20Brompt\SiteFlo%20Info" TargetMode="External"/><Relationship Id="rId87" Type="http://schemas.openxmlformats.org/officeDocument/2006/relationships/hyperlink" Target="file:///\\net-hq-ad-fs1\net\New%20Server%20Structure\SC\VMO2\1.%20Sites\5.%20Decom\-%20Microcell%20Decom%20Project%202025\1.%20Phase%201\1.%20Sites\9684%20-%20Ebury%20Bridge%20Road%20SW\SiteFlo%20Info" TargetMode="External"/><Relationship Id="rId110" Type="http://schemas.openxmlformats.org/officeDocument/2006/relationships/hyperlink" Target="mailto:Kelsey.Oates@bedfordestates.com%20/%200207%20299%208476%20/%2007894%20810%20313" TargetMode="External"/><Relationship Id="rId115" Type="http://schemas.openxmlformats.org/officeDocument/2006/relationships/hyperlink" Target="mailto:santander.estatesadmin@colliers.com%20and%20please%20CC%20Bev%20Wilkinson%20(TEF)%20-%20Bev.Wilkinson@telefonica.com" TargetMode="External"/><Relationship Id="rId61" Type="http://schemas.openxmlformats.org/officeDocument/2006/relationships/hyperlink" Target="file:///\\net-hq-ad-fs1\net\New%20Server%20Structure\SC\VMO2\1.%20Sites\5.%20Decom\-%20Microcell%20Decom%20Project%202025\1.%20Phase%201\1.%20Sites\7269%20-%20Parkway%20NW1\SiteFlo%20Info" TargetMode="External"/><Relationship Id="rId82" Type="http://schemas.openxmlformats.org/officeDocument/2006/relationships/hyperlink" Target="file:///\\net-hq-ad-fs1\net\New%20Server%20Structure\SC\VMO2\1.%20Sites\5.%20Decom\-%20Microcell%20Decom%20Project%202025\1.%20Phase%201\1.%20Sites\7478%20-%202%20Elystan%20St%20SW3\SiteFlo%20Info" TargetMode="External"/><Relationship Id="rId19" Type="http://schemas.openxmlformats.org/officeDocument/2006/relationships/hyperlink" Target="file:///\\net-hq-ad-fs1\net\New%20Server%20Structure\SC\VMO2\1.%20Sites\5.%20Decom\-%20Microcell%20Decom%20Project%202025\1.%20Phase%201\1.%20Sites\33935%20-%20High%20Street%20N1%20-%20replacement%206803\SiteFlo%20Info" TargetMode="External"/><Relationship Id="rId14" Type="http://schemas.openxmlformats.org/officeDocument/2006/relationships/hyperlink" Target="file:///\\net-hq-ad-fs1\net\New%20Server%20Structure\SC\VMO2\1.%20Sites\5.%20Decom\-%20Microcell%20Decom%20Project%202025\1.%20Phase%201\1.%20Sites\62786%20-%20Praed%20Street%20W2%20(7835%20Replacement)\SiteFlo%20Info" TargetMode="External"/><Relationship Id="rId30" Type="http://schemas.openxmlformats.org/officeDocument/2006/relationships/hyperlink" Target="file:///\\net-hq-ad-fs1\net\New%20Server%20Structure\SC\VMO2\1.%20Sites\5.%20Decom\-%20Microcell%20Decom%20Project%202025\1.%20Phase%201\1.%20Sites\9872%20-%20SF%20Chelsea%20Bridge%20SW1\SiteFlo%20Info" TargetMode="External"/><Relationship Id="rId35" Type="http://schemas.openxmlformats.org/officeDocument/2006/relationships/hyperlink" Target="file:///\\net-hq-ad-fs1\net\New%20Server%20Structure\SC\VMO2\1.%20Sites\5.%20Decom\-%20Microcell%20Decom%20Project%202025\1.%20Phase%201\1.%20Sites\9848%20-%20Holland%20Street%20W8\SiteFlo%20Info" TargetMode="External"/><Relationship Id="rId56" Type="http://schemas.openxmlformats.org/officeDocument/2006/relationships/hyperlink" Target="file:///\\net-hq-ad-fs1\net\New%20Server%20Structure\SC\VMO2\1.%20Sites\5.%20Decom\-%20Microcell%20Decom%20Project%202025\1.%20Phase%201\1.%20Sites\7327%20-%20Highgate%20High%20Street\SiteFlo%20Info" TargetMode="External"/><Relationship Id="rId77" Type="http://schemas.openxmlformats.org/officeDocument/2006/relationships/hyperlink" Target="file:///\\net-hq-ad-fs1\net\New%20Server%20Structure\SC\VMO2\1.%20Sites\5.%20Decom\-%20Microcell%20Decom%20Project%202025\1.%20Phase%201\1.%20Sites\2798%20-%20Upper%20Ground%20SE1\SiteFlo%20Info" TargetMode="External"/><Relationship Id="rId100" Type="http://schemas.openxmlformats.org/officeDocument/2006/relationships/hyperlink" Target="mailto:access@siteaccessmanagement.co.uk%20/%200116%202984180.%20Alfie%20Green%20(Site%20Access%20Manager)%20-%2001332%20372%20184%20/%20Alfie.green@telemaster.co.uk" TargetMode="External"/><Relationship Id="rId105" Type="http://schemas.openxmlformats.org/officeDocument/2006/relationships/hyperlink" Target="mailto:karen.angus@youngs.co.uk%20-%20%20estates@youngs.co.uk%20020%208875%207305%20(during%20normal%20working%20hours%20&#191;%20Monday-Tuesday-Thursday%20and%20Friday%20-%20%209am%20to%205pm" TargetMode="External"/><Relationship Id="rId126" Type="http://schemas.openxmlformats.org/officeDocument/2006/relationships/hyperlink" Target="mailto:mabinspections@cbre.com" TargetMode="External"/><Relationship Id="rId8" Type="http://schemas.openxmlformats.org/officeDocument/2006/relationships/hyperlink" Target="file:///\\net-hq-ad-fs1\net\New%20Server%20Structure\SC\VMO2\1.%20Sites\5.%20Decom\-%20Microcell%20Decom%20Project%202025\2.%20Phase%202\1.%20Sites\7900%20-%2026%20Great%20Tower%20St%20EC3R\SiteFlo%20Info" TargetMode="External"/><Relationship Id="rId51" Type="http://schemas.openxmlformats.org/officeDocument/2006/relationships/hyperlink" Target="file:///\\net-hq-ad-fs1\net\New%20Server%20Structure\SC\VMO2\1.%20Sites\5.%20Decom\-%20Microcell%20Decom%20Project%202025\1.%20Phase%201\1.%20Sites\7949%20-%2077%20Wardour%20Street\SiteFlo%20Info" TargetMode="External"/><Relationship Id="rId72" Type="http://schemas.openxmlformats.org/officeDocument/2006/relationships/hyperlink" Target="file:///\\net-hq-ad-fs1\net\New%20Server%20Structure\SC\VMO2\1.%20Sites\5.%20Decom\-%20Microcell%20Decom%20Project%202025\1.%20Phase%201\1.%20Sites\6149%20-%20Vicarage%20Gate%20W8\SIteFlo%20Info" TargetMode="External"/><Relationship Id="rId93" Type="http://schemas.openxmlformats.org/officeDocument/2006/relationships/hyperlink" Target="file:///\\net-hq-ad-fs1\net\New%20Server%20Structure\SC\VMO2\1.%20Sites\5.%20Decom\-%20Microcell%20Decom%20Project%202025\1.%20Phase%201\1.%20Sites\7858%20-%2023%20Wellington%20Street\SiteFlo%20Info" TargetMode="External"/><Relationship Id="rId98" Type="http://schemas.openxmlformats.org/officeDocument/2006/relationships/hyperlink" Target="mailto:beatone.piccadilly@stonegategroup.co.uk%20/%200121%20272%205000" TargetMode="External"/><Relationship Id="rId121" Type="http://schemas.openxmlformats.org/officeDocument/2006/relationships/hyperlink" Target="mailto:mabinspections@cbre.com%20/%20(0)203%20257%206839" TargetMode="External"/><Relationship Id="rId3" Type="http://schemas.openxmlformats.org/officeDocument/2006/relationships/hyperlink" Target="file:///\\net-hq-ad-fs1\net\New%20Server%20Structure\SC\VMO2\1.%20Sites\5.%20Decom\-%20Microcell%20Decom%20Project%202025\2.%20Phase%202\1.%20Sites\5981%20-%20SF%20Cremorne%20Road%20SW10\SiteFlo%20Info" TargetMode="External"/><Relationship Id="rId25" Type="http://schemas.openxmlformats.org/officeDocument/2006/relationships/hyperlink" Target="file:///\\net-hq-ad-fs1\net\New%20Server%20Structure\SC\VMO2\1.%20Sites\5.%20Decom\-%20Microcell%20Decom%20Project%202025\1.%20Phase%201\1.%20Sites\11956%20-%20Wimbeldon%20Village%20Dog%20And%20Fox\SiteFlo%20Info" TargetMode="External"/><Relationship Id="rId46" Type="http://schemas.openxmlformats.org/officeDocument/2006/relationships/hyperlink" Target="file:///\\net-hq-ad-fs1\net\New%20Server%20Structure\SC\VMO2\1.%20Sites\5.%20Decom\-%20Microcell%20Decom%20Project%202025\1.%20Phase%201\1.%20Sites\8481%20-%20147%20East%20Hill%20SW18\SiteFlo%20Info" TargetMode="External"/><Relationship Id="rId67" Type="http://schemas.openxmlformats.org/officeDocument/2006/relationships/hyperlink" Target="file:///\\net-hq-ad-fs1\net\New%20Server%20Structure\SC\VMO2\1.%20Sites\5.%20Decom\-%20Microcell%20Decom%20Project%202025\1.%20Phase%201\1.%20Sites\6806%20-%20The%20Parade%20High%20St%20W\SiteFlo%20Info" TargetMode="External"/><Relationship Id="rId116" Type="http://schemas.openxmlformats.org/officeDocument/2006/relationships/hyperlink" Target="mailto:Santander@ostarasystems.com%20/%20Santander%20Estates%20team%20on%200800%20587%207708%20opt%202" TargetMode="External"/><Relationship Id="rId20" Type="http://schemas.openxmlformats.org/officeDocument/2006/relationships/hyperlink" Target="file:///\\net-hq-ad-fs1\net\New%20Server%20Structure\SC\VMO2\1.%20Sites\5.%20Decom\-%20Microcell%20Decom%20Project%202025\1.%20Phase%201\1.%20Sites\30711%20-%20Kings%20Street%20SW1\SiteFlo%20Info" TargetMode="External"/><Relationship Id="rId41" Type="http://schemas.openxmlformats.org/officeDocument/2006/relationships/hyperlink" Target="file:///\\net-hq-ad-fs1\net\New%20Server%20Structure\SC\VMO2\1.%20Sites\5.%20Decom\-%20Microcell%20Decom%20Project%202025\1.%20Phase%201\1.%20Sites\8736%20-%2050%20Ilford%20Hill%20IG3\SiteFlo%20Info" TargetMode="External"/><Relationship Id="rId62" Type="http://schemas.openxmlformats.org/officeDocument/2006/relationships/hyperlink" Target="file:///\\net-hq-ad-fs1\net\New%20Server%20Structure\SC\VMO2\1.%20Sites\5.%20Decom\-%20Microcell%20Decom%20Project%202025\1.%20Phase%201\1.%20Sites\7262%20-%20Duke%20Street\SiteFlo%20Info" TargetMode="External"/><Relationship Id="rId83" Type="http://schemas.openxmlformats.org/officeDocument/2006/relationships/hyperlink" Target="file:///\\net-hq-ad-fs1\net\New%20Server%20Structure\SC\VMO2\1.%20Sites\5.%20Decom\-%20Microcell%20Decom%20Project%202025\1.%20Phase%201\1.%20Sites\8442%20-%2047-49%20High%20Street%20DA\SiteFlo%20Info" TargetMode="External"/><Relationship Id="rId88" Type="http://schemas.openxmlformats.org/officeDocument/2006/relationships/hyperlink" Target="file:///\\net-hq-ad-fs1\net\New%20Server%20Structure\SC\VMO2\1.%20Sites\5.%20Decom\-%20Microcell%20Decom%20Project%202025\1.%20Phase%201\1.%20Sites\7966%20-%208%20Lupus%20Street\SiteFlo%20Info" TargetMode="External"/><Relationship Id="rId111" Type="http://schemas.openxmlformats.org/officeDocument/2006/relationships/hyperlink" Target="mailto:MABinspections@cbre.com" TargetMode="External"/><Relationship Id="rId15" Type="http://schemas.openxmlformats.org/officeDocument/2006/relationships/hyperlink" Target="file:///\\net-hq-ad-fs1\net\New%20Server%20Structure\SC\VMO2\1.%20Sites\5.%20Decom\-%20Microcell%20Decom%20Project%202025\1.%20Phase%201\1.%20Sites\47821%20-%20FINCHLEY%20ROAD%20COMPLEX%203G\SiteFlo%20Info" TargetMode="External"/><Relationship Id="rId36" Type="http://schemas.openxmlformats.org/officeDocument/2006/relationships/hyperlink" Target="file:///\\net-hq-ad-fs1\net\New%20Server%20Structure\SC\VMO2\1.%20Sites\5.%20Decom\-%20Microcell%20Decom%20Project%202025\1.%20Phase%201\1.%20Sites\9775%20-%20SF%20Highgate%20Hill%20N6\SiteFlo%20Info" TargetMode="External"/><Relationship Id="rId57" Type="http://schemas.openxmlformats.org/officeDocument/2006/relationships/hyperlink" Target="file:///\\net-hq-ad-fs1\net\New%20Server%20Structure\SC\VMO2\1.%20Sites\5.%20Decom\-%20Microcell%20Decom%20Project%202025\1.%20Phase%201\1.%20Sites\7326%20-%20High%20St%20Brentford\SiteFlo%20Info" TargetMode="External"/><Relationship Id="rId106" Type="http://schemas.openxmlformats.org/officeDocument/2006/relationships/hyperlink" Target="mailto:morpetharms@youngs.co.uk%20020%207834%206442%20(during%20outside%20working%20hours%20alongside%20Wednesdays%20and%20Weekends" TargetMode="External"/><Relationship Id="rId127" Type="http://schemas.openxmlformats.org/officeDocument/2006/relationships/hyperlink" Target="mailto:greenekingtelecoms@fishergerman.co.uk%2001636%20642%20500%20-%20phone%20line%20open%209am%20-%2017:00pm." TargetMode="External"/><Relationship Id="rId10" Type="http://schemas.openxmlformats.org/officeDocument/2006/relationships/hyperlink" Target="file:///\\net-hq-ad-fs1\net\New%20Server%20Structure\SC\VMO2\1.%20Sites\5.%20Decom\-%20Microcell%20Decom%20Project%202025\2.%20Phase%202\1.%20Sites\8894%20-%20272%20New%20Cross%20Road%20SE14\SiteFlo%20Info" TargetMode="External"/><Relationship Id="rId31" Type="http://schemas.openxmlformats.org/officeDocument/2006/relationships/hyperlink" Target="file:///\\net-hq-ad-fs1\net\New%20Server%20Structure\SC\VMO2\1.%20Sites\5.%20Decom\-%20Microcell%20Decom%20Project%202025\1.%20Phase%201\1.%20Sites\9870%20-SF%20St%20Georges%20Square%20SW1\SiteFlo%20Info" TargetMode="External"/><Relationship Id="rId52" Type="http://schemas.openxmlformats.org/officeDocument/2006/relationships/hyperlink" Target="file:///\\net-hq-ad-fs1\net\New%20Server%20Structure\SC\VMO2\1.%20Sites\5.%20Decom\-%20Microcell%20Decom%20Project%202025\1.%20Phase%201\1.%20Sites\7814%20-%20431%20North%20End%20Road\SiteFlo%20Info" TargetMode="External"/><Relationship Id="rId73" Type="http://schemas.openxmlformats.org/officeDocument/2006/relationships/hyperlink" Target="file:///\\net-hq-ad-fs1\net\New%20Server%20Structure\SC\VMO2\1.%20Sites\5.%20Decom\-%20Microcell%20Decom%20Project%202025\1.%20Phase%201\1.%20Sites\5897%20-%20Denbigh%20Street%20SW1\SiteFlo%20Info" TargetMode="External"/><Relationship Id="rId78" Type="http://schemas.openxmlformats.org/officeDocument/2006/relationships/hyperlink" Target="file:///\\net-hq-ad-fs1\net\New%20Server%20Structure\SC\VMO2\1.%20Sites\5.%20Decom\-%20Microcell%20Decom%20Project%202025\1.%20Phase%201\1.%20Sites\2779%20-%20Whetherby%20SW5\SiteFlo%20Info" TargetMode="External"/><Relationship Id="rId94" Type="http://schemas.openxmlformats.org/officeDocument/2006/relationships/hyperlink" Target="file:///\\net-hq-ad-fs1\net\New%20Server%20Structure\SC\VMO2\1.%20Sites\5.%20Decom\-%20Microcell%20Decom%20Project%202025\1.%20Phase%201\1.%20Sites\7831%20-%20223%20High%20St%20Kensington\SiteFlo%20Info" TargetMode="External"/><Relationship Id="rId99" Type="http://schemas.openxmlformats.org/officeDocument/2006/relationships/hyperlink" Target="mailto:Telecoms.Access@uk.mcd.com%20CC.%20Umar.Khalid@o2.com" TargetMode="External"/><Relationship Id="rId101" Type="http://schemas.openxmlformats.org/officeDocument/2006/relationships/hyperlink" Target="mailto:AMcLean@skdocks.co.uk" TargetMode="External"/><Relationship Id="rId122" Type="http://schemas.openxmlformats.org/officeDocument/2006/relationships/hyperlink" Target="file:///\\net-hq-ad-fs1\net\New%20Server%20Structure\SC\VMO2\1.%20Sites\5.%20Decom\-%20Microcell%20Decom%20Project%202025\3.%20Non%20EOL%20Decom%20-%20Mcdonalds\3285%20-%20McDonalds%20117%20Brompton%20Rd\SiteFlo%20Info" TargetMode="External"/><Relationship Id="rId4" Type="http://schemas.openxmlformats.org/officeDocument/2006/relationships/hyperlink" Target="file:///\\net-hq-ad-fs1\net\New%20Server%20Structure\SC\VMO2\1.%20Sites\5.%20Decom\-%20Microcell%20Decom%20Project%202025\2.%20Phase%202\1.%20Sites\7214%20-%20Broadway%20Muswellhill%20N10\SiteFlo%20Info" TargetMode="External"/><Relationship Id="rId9" Type="http://schemas.openxmlformats.org/officeDocument/2006/relationships/hyperlink" Target="file:///\\net-hq-ad-fs1\net\New%20Server%20Structure\SC\VMO2\1.%20Sites\5.%20Decom\-%20Microcell%20Decom%20Project%202025\2.%20Phase%202\1.%20Sites\8640%20-%20172%20Georges%20Lane%20E18\SiteFlo%20Inf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AAD28-FD42-438B-A535-FE7DFEEAFBB8}">
  <dimension ref="A1:T29"/>
  <sheetViews>
    <sheetView workbookViewId="0">
      <selection activeCell="B22" sqref="B22"/>
    </sheetView>
  </sheetViews>
  <sheetFormatPr defaultRowHeight="14.45"/>
  <cols>
    <col min="2" max="2" width="24.42578125" customWidth="1"/>
    <col min="3" max="3" width="49.7109375" customWidth="1"/>
    <col min="4" max="4" width="29.42578125" customWidth="1"/>
    <col min="5" max="5" width="21.7109375" customWidth="1"/>
    <col min="6" max="6" width="26.5703125" style="1" customWidth="1"/>
    <col min="7" max="19" width="13.140625" style="1" customWidth="1"/>
    <col min="20" max="20" width="35" customWidth="1"/>
  </cols>
  <sheetData>
    <row r="1" spans="1:20" ht="43.5">
      <c r="A1" s="30" t="s">
        <v>0</v>
      </c>
      <c r="B1" s="30" t="s">
        <v>1</v>
      </c>
      <c r="C1" s="30" t="s">
        <v>2</v>
      </c>
      <c r="D1" s="30" t="s">
        <v>3</v>
      </c>
      <c r="E1" s="30" t="s">
        <v>4</v>
      </c>
      <c r="F1" s="30" t="s">
        <v>5</v>
      </c>
      <c r="G1" s="30" t="s">
        <v>6</v>
      </c>
      <c r="H1" s="30" t="s">
        <v>7</v>
      </c>
      <c r="I1" s="31" t="s">
        <v>8</v>
      </c>
      <c r="J1" s="31" t="s">
        <v>9</v>
      </c>
      <c r="K1" s="31" t="s">
        <v>10</v>
      </c>
      <c r="L1" s="31" t="s">
        <v>11</v>
      </c>
      <c r="M1" s="31" t="s">
        <v>12</v>
      </c>
      <c r="N1" s="31" t="s">
        <v>13</v>
      </c>
      <c r="O1" s="31" t="s">
        <v>14</v>
      </c>
      <c r="P1" s="31" t="s">
        <v>12</v>
      </c>
      <c r="Q1" s="31" t="s">
        <v>15</v>
      </c>
      <c r="R1" s="31" t="s">
        <v>16</v>
      </c>
      <c r="S1" s="31" t="s">
        <v>17</v>
      </c>
      <c r="T1" s="405" t="s">
        <v>18</v>
      </c>
    </row>
    <row r="2" spans="1:20">
      <c r="A2" s="32" t="s">
        <v>19</v>
      </c>
      <c r="B2" s="32" t="s">
        <v>19</v>
      </c>
      <c r="C2" s="32" t="s">
        <v>20</v>
      </c>
      <c r="D2" s="32"/>
      <c r="E2" s="32" t="s">
        <v>21</v>
      </c>
      <c r="F2" s="32"/>
      <c r="G2" s="32"/>
      <c r="H2" s="32"/>
      <c r="I2" s="28">
        <v>44952</v>
      </c>
      <c r="J2" s="28"/>
      <c r="K2" s="2">
        <v>44967</v>
      </c>
      <c r="L2" s="2">
        <f>WORKDAY(I2, 10)</f>
        <v>44966</v>
      </c>
      <c r="M2" s="1">
        <f>K2-L2</f>
        <v>1</v>
      </c>
      <c r="N2" s="2">
        <v>44975</v>
      </c>
      <c r="O2" s="2">
        <f>WORKDAY(K2, 5)</f>
        <v>44974</v>
      </c>
      <c r="P2" s="1">
        <f>N2-O2</f>
        <v>1</v>
      </c>
      <c r="R2" s="29"/>
      <c r="S2" s="29"/>
    </row>
    <row r="3" spans="1:20">
      <c r="A3">
        <v>24719</v>
      </c>
      <c r="C3" s="293" t="s">
        <v>22</v>
      </c>
    </row>
    <row r="4" spans="1:20" ht="43.5">
      <c r="A4" s="410">
        <v>24854</v>
      </c>
      <c r="B4" s="410" t="s">
        <v>23</v>
      </c>
      <c r="C4" s="406" t="s">
        <v>24</v>
      </c>
      <c r="D4" s="411" t="s">
        <v>25</v>
      </c>
      <c r="E4" s="294"/>
      <c r="F4" s="412" t="s">
        <v>26</v>
      </c>
      <c r="G4" s="296"/>
      <c r="H4" s="296" t="s">
        <v>27</v>
      </c>
      <c r="I4" s="297">
        <v>45070</v>
      </c>
      <c r="J4" s="297">
        <v>45071</v>
      </c>
      <c r="K4" s="297">
        <v>45076</v>
      </c>
      <c r="L4" s="412"/>
      <c r="M4" s="296"/>
      <c r="N4" s="296"/>
      <c r="O4" s="296"/>
      <c r="P4" s="296"/>
      <c r="Q4" s="297">
        <v>45071</v>
      </c>
      <c r="R4" s="296">
        <v>558.11</v>
      </c>
      <c r="S4" s="296"/>
      <c r="T4" s="413" t="s">
        <v>28</v>
      </c>
    </row>
    <row r="5" spans="1:20">
      <c r="A5" s="294">
        <v>25044</v>
      </c>
      <c r="B5" s="294" t="s">
        <v>29</v>
      </c>
      <c r="C5" s="294" t="s">
        <v>30</v>
      </c>
      <c r="D5" s="411" t="s">
        <v>31</v>
      </c>
      <c r="E5" s="294"/>
      <c r="F5" s="412" t="s">
        <v>26</v>
      </c>
      <c r="G5" s="296"/>
      <c r="H5" s="296" t="s">
        <v>27</v>
      </c>
      <c r="I5" s="297">
        <v>45076</v>
      </c>
      <c r="J5" s="296"/>
      <c r="K5" s="296"/>
      <c r="L5" s="412"/>
      <c r="M5" s="296"/>
      <c r="N5" s="296"/>
      <c r="O5" s="296"/>
      <c r="P5" s="296"/>
      <c r="Q5" s="296"/>
      <c r="R5" s="296">
        <v>558.11</v>
      </c>
      <c r="S5" s="296"/>
      <c r="T5" s="294"/>
    </row>
    <row r="6" spans="1:20">
      <c r="A6" s="294"/>
      <c r="B6" s="294"/>
      <c r="C6" s="294"/>
      <c r="D6" s="294"/>
      <c r="E6" s="294"/>
      <c r="F6" s="412"/>
      <c r="G6" s="296"/>
      <c r="H6" s="296"/>
      <c r="I6" s="296"/>
      <c r="J6" s="296"/>
      <c r="K6" s="296"/>
      <c r="L6" s="412"/>
      <c r="M6" s="296"/>
      <c r="N6" s="296"/>
      <c r="O6" s="296"/>
      <c r="P6" s="296"/>
      <c r="Q6" s="296"/>
      <c r="R6" s="296"/>
      <c r="S6" s="296"/>
      <c r="T6" s="294"/>
    </row>
    <row r="7" spans="1:20">
      <c r="A7" s="294"/>
      <c r="B7" s="294"/>
      <c r="C7" s="294"/>
      <c r="D7" s="294"/>
      <c r="E7" s="294"/>
      <c r="F7" s="412"/>
      <c r="G7" s="296"/>
      <c r="H7" s="296"/>
      <c r="I7" s="296"/>
      <c r="J7" s="296"/>
      <c r="K7" s="296"/>
      <c r="L7" s="412"/>
      <c r="M7" s="296"/>
      <c r="N7" s="296"/>
      <c r="O7" s="296"/>
      <c r="P7" s="296"/>
      <c r="Q7" s="296"/>
      <c r="R7" s="296"/>
      <c r="S7" s="296"/>
      <c r="T7" s="294"/>
    </row>
    <row r="8" spans="1:20">
      <c r="A8" s="294"/>
      <c r="B8" s="294"/>
      <c r="C8" s="294"/>
      <c r="D8" s="294"/>
      <c r="E8" s="294"/>
      <c r="F8" s="412"/>
      <c r="G8" s="296"/>
      <c r="H8" s="296"/>
      <c r="I8" s="296"/>
      <c r="J8" s="296"/>
      <c r="K8" s="296"/>
      <c r="L8" s="412"/>
      <c r="M8" s="296"/>
      <c r="N8" s="296"/>
      <c r="O8" s="296"/>
      <c r="P8" s="296"/>
      <c r="Q8" s="296"/>
      <c r="R8" s="296"/>
      <c r="S8" s="296"/>
      <c r="T8" s="294"/>
    </row>
    <row r="23" spans="9:19">
      <c r="I23" s="2"/>
      <c r="J23" s="14"/>
      <c r="K23" s="2"/>
      <c r="L23" s="2"/>
      <c r="N23" s="2"/>
      <c r="O23" s="2"/>
      <c r="P23" s="2"/>
      <c r="Q23" s="2"/>
      <c r="R23" s="2"/>
      <c r="S23" s="2"/>
    </row>
    <row r="24" spans="9:19">
      <c r="I24" s="2"/>
      <c r="J24" s="14"/>
      <c r="K24" s="2"/>
      <c r="L24" s="2"/>
      <c r="N24" s="2"/>
      <c r="O24" s="2"/>
      <c r="P24" s="2"/>
      <c r="Q24" s="2"/>
      <c r="R24" s="2"/>
      <c r="S24" s="2"/>
    </row>
    <row r="25" spans="9:19">
      <c r="I25" s="2"/>
      <c r="J25" s="14"/>
      <c r="K25" s="2"/>
      <c r="L25" s="2"/>
      <c r="N25" s="2"/>
      <c r="O25" s="2"/>
      <c r="P25" s="2"/>
      <c r="Q25" s="2"/>
      <c r="R25" s="2"/>
      <c r="S25" s="2"/>
    </row>
    <row r="26" spans="9:19">
      <c r="I26" s="2"/>
      <c r="J26" s="14"/>
      <c r="K26" s="2"/>
      <c r="L26" s="2"/>
      <c r="N26" s="2"/>
      <c r="O26" s="2"/>
      <c r="P26" s="2"/>
      <c r="Q26" s="2"/>
      <c r="R26" s="2"/>
      <c r="S26" s="2"/>
    </row>
    <row r="27" spans="9:19">
      <c r="I27" s="2"/>
      <c r="J27" s="14"/>
      <c r="K27" s="2"/>
      <c r="L27" s="2"/>
      <c r="N27" s="2"/>
      <c r="O27" s="2"/>
      <c r="P27" s="2"/>
      <c r="Q27" s="2"/>
      <c r="R27" s="2"/>
      <c r="S27" s="2"/>
    </row>
    <row r="28" spans="9:19">
      <c r="I28" s="2"/>
      <c r="J28" s="14"/>
      <c r="K28" s="2"/>
      <c r="L28" s="2"/>
      <c r="N28" s="2"/>
      <c r="O28" s="2"/>
      <c r="P28" s="2"/>
      <c r="Q28" s="2"/>
      <c r="R28" s="2"/>
      <c r="S28" s="2"/>
    </row>
    <row r="29" spans="9:19">
      <c r="I29" s="2"/>
      <c r="J29" s="14"/>
      <c r="K29" s="2"/>
      <c r="L29" s="2"/>
      <c r="N29" s="2"/>
      <c r="O29" s="2"/>
      <c r="P29" s="2"/>
      <c r="Q29" s="2"/>
      <c r="R29" s="2"/>
      <c r="S29" s="2"/>
    </row>
  </sheetData>
  <conditionalFormatting sqref="K2">
    <cfRule type="cellIs" dxfId="115" priority="6" operator="greaterThan">
      <formula>$L$2</formula>
    </cfRule>
    <cfRule type="cellIs" dxfId="114" priority="7" operator="lessThan">
      <formula>$L$2</formula>
    </cfRule>
  </conditionalFormatting>
  <conditionalFormatting sqref="M2">
    <cfRule type="cellIs" dxfId="113" priority="8" operator="lessThan">
      <formula>0</formula>
    </cfRule>
    <cfRule type="cellIs" dxfId="112" priority="9" operator="lessThan">
      <formula>0</formula>
    </cfRule>
    <cfRule type="cellIs" dxfId="111" priority="10" operator="greaterThan">
      <formula>0</formula>
    </cfRule>
  </conditionalFormatting>
  <conditionalFormatting sqref="M23:M144">
    <cfRule type="cellIs" dxfId="110" priority="21" operator="greaterThan">
      <formula>0</formula>
    </cfRule>
  </conditionalFormatting>
  <conditionalFormatting sqref="N2:O2">
    <cfRule type="cellIs" dxfId="109" priority="4" operator="lessThan">
      <formula>$O$2</formula>
    </cfRule>
    <cfRule type="cellIs" dxfId="108" priority="5" operator="greaterThan">
      <formula>$O$2</formula>
    </cfRule>
  </conditionalFormatting>
  <conditionalFormatting sqref="P2:S2">
    <cfRule type="cellIs" dxfId="107" priority="11" operator="lessThan">
      <formula>0</formula>
    </cfRule>
    <cfRule type="cellIs" dxfId="106" priority="12" operator="lessThan">
      <formula>0</formula>
    </cfRule>
    <cfRule type="cellIs" dxfId="105" priority="13" operator="greaterThan">
      <formula>0</formula>
    </cfRule>
  </conditionalFormatting>
  <dataValidations count="1">
    <dataValidation type="list" allowBlank="1" showInputMessage="1" showErrorMessage="1" sqref="E2:E1048576" xr:uid="{DEB214D0-A345-448F-B283-2BAA78E3970F}">
      <formula1>#REF!</formula1>
    </dataValidation>
  </dataValidations>
  <hyperlinks>
    <hyperlink ref="D4" r:id="rId1" xr:uid="{62F3DEF0-1E8B-4706-8990-A02C702085B4}"/>
    <hyperlink ref="D5" r:id="rId2" xr:uid="{9F7E284E-9AE2-49F2-A5B7-8FDA283FA4C7}"/>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4656476-B199-4838-B8DA-81D651477BA3}">
          <x14:formula1>
            <xm:f>'VMO2 Design SLA''s'!$L$2:$L$4</xm:f>
          </x14:formula1>
          <xm:sqref>H2</xm:sqref>
        </x14:dataValidation>
        <x14:dataValidation type="list" allowBlank="1" showInputMessage="1" showErrorMessage="1" xr:uid="{1C40232C-79E5-49FE-A0BF-823B207B2EBB}">
          <x14:formula1>
            <xm:f>'VMO2 Design SLA''s'!$F$2:$F$42</xm:f>
          </x14:formula1>
          <xm:sqref>F2:G2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3D8E7-54EB-4C52-B26A-5D44C494C302}">
  <dimension ref="A1:B1"/>
  <sheetViews>
    <sheetView workbookViewId="0"/>
  </sheetViews>
  <sheetFormatPr defaultRowHeight="14.45"/>
  <sheetData>
    <row r="1" spans="1:2">
      <c r="A1" t="s">
        <v>2046</v>
      </c>
      <c r="B1" t="s">
        <v>2047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3EB5-B98D-4DD1-A36F-90B14A358498}">
  <dimension ref="A1:U21"/>
  <sheetViews>
    <sheetView topLeftCell="E1" workbookViewId="0">
      <selection activeCell="L2" sqref="L2:O2"/>
    </sheetView>
  </sheetViews>
  <sheetFormatPr defaultRowHeight="14.45"/>
  <cols>
    <col min="1" max="1" width="19.7109375" customWidth="1"/>
    <col min="2" max="3" width="10.42578125" customWidth="1"/>
    <col min="4" max="4" width="20.5703125" customWidth="1"/>
    <col min="5" max="5" width="19.42578125" customWidth="1"/>
    <col min="6" max="6" width="16.42578125" bestFit="1" customWidth="1"/>
    <col min="7" max="7" width="15.85546875" bestFit="1" customWidth="1"/>
    <col min="8" max="8" width="14.28515625" bestFit="1" customWidth="1"/>
    <col min="9" max="9" width="13.7109375" bestFit="1" customWidth="1"/>
    <col min="10" max="10" width="13" bestFit="1" customWidth="1"/>
    <col min="13" max="13" width="20.85546875" customWidth="1"/>
    <col min="14" max="14" width="46" customWidth="1"/>
    <col min="15" max="15" width="17" customWidth="1"/>
    <col min="17" max="17" width="13.5703125" bestFit="1" customWidth="1"/>
    <col min="20" max="20" width="44.7109375" customWidth="1"/>
    <col min="21" max="21" width="51.140625" customWidth="1"/>
  </cols>
  <sheetData>
    <row r="1" spans="1:21" ht="32.25" customHeight="1">
      <c r="A1" s="824" t="s">
        <v>2048</v>
      </c>
      <c r="B1" s="825" t="s">
        <v>2049</v>
      </c>
      <c r="C1" s="825" t="s">
        <v>2050</v>
      </c>
      <c r="D1" s="825" t="s">
        <v>777</v>
      </c>
      <c r="E1" s="824" t="s">
        <v>2051</v>
      </c>
      <c r="F1" s="824" t="s">
        <v>2052</v>
      </c>
      <c r="G1" s="824" t="s">
        <v>2053</v>
      </c>
      <c r="H1" s="824" t="s">
        <v>2054</v>
      </c>
      <c r="I1" s="824" t="s">
        <v>2055</v>
      </c>
      <c r="J1" s="824" t="s">
        <v>2056</v>
      </c>
      <c r="L1" s="824" t="s">
        <v>2057</v>
      </c>
      <c r="M1" s="825" t="s">
        <v>1</v>
      </c>
      <c r="N1" s="825" t="s">
        <v>2058</v>
      </c>
      <c r="O1" s="825" t="s">
        <v>2059</v>
      </c>
      <c r="Q1" s="827" t="s">
        <v>2060</v>
      </c>
      <c r="R1" s="827" t="s">
        <v>2057</v>
      </c>
      <c r="S1" s="827" t="s">
        <v>2061</v>
      </c>
      <c r="T1" s="827" t="s">
        <v>2062</v>
      </c>
      <c r="U1" s="16"/>
    </row>
    <row r="2" spans="1:21" ht="29.25" customHeight="1">
      <c r="A2" s="822">
        <v>17</v>
      </c>
      <c r="B2" s="822">
        <v>57</v>
      </c>
      <c r="C2" s="831">
        <f>111-A2-B2</f>
        <v>37</v>
      </c>
      <c r="D2" s="823">
        <v>8</v>
      </c>
      <c r="E2" s="822">
        <v>0</v>
      </c>
      <c r="F2" s="822">
        <v>0</v>
      </c>
      <c r="G2" s="822">
        <v>0</v>
      </c>
      <c r="H2" s="822">
        <v>0</v>
      </c>
      <c r="I2" s="822">
        <v>0</v>
      </c>
      <c r="J2" s="822">
        <v>0</v>
      </c>
      <c r="L2" s="822"/>
      <c r="M2" s="823"/>
      <c r="N2" s="823"/>
      <c r="O2" s="822"/>
      <c r="Q2" s="826">
        <v>45719</v>
      </c>
      <c r="R2" s="822" t="s">
        <v>101</v>
      </c>
      <c r="S2" s="822" t="s">
        <v>2063</v>
      </c>
      <c r="T2" s="823" t="s">
        <v>2064</v>
      </c>
      <c r="U2" s="16"/>
    </row>
    <row r="3" spans="1:21" ht="39.6">
      <c r="L3" s="822">
        <v>7946</v>
      </c>
      <c r="M3" s="822" t="s">
        <v>2065</v>
      </c>
      <c r="N3" s="823" t="s">
        <v>2066</v>
      </c>
      <c r="O3" s="822" t="s">
        <v>733</v>
      </c>
      <c r="Q3" s="826">
        <v>45708</v>
      </c>
      <c r="R3" s="822">
        <v>8428</v>
      </c>
      <c r="S3" s="822" t="s">
        <v>1051</v>
      </c>
      <c r="T3" s="823" t="s">
        <v>2067</v>
      </c>
    </row>
    <row r="4" spans="1:21" ht="26.45">
      <c r="L4" s="822">
        <v>7966</v>
      </c>
      <c r="M4" s="822" t="s">
        <v>2068</v>
      </c>
      <c r="N4" s="823" t="s">
        <v>2069</v>
      </c>
      <c r="O4" s="822" t="s">
        <v>733</v>
      </c>
      <c r="Q4" s="822"/>
      <c r="R4" s="822"/>
      <c r="S4" s="822"/>
      <c r="T4" s="822"/>
    </row>
    <row r="5" spans="1:21" ht="29.25" customHeight="1">
      <c r="A5" s="828"/>
      <c r="B5" s="828"/>
      <c r="C5" s="828"/>
      <c r="D5" s="828"/>
      <c r="L5" s="822">
        <v>8337</v>
      </c>
      <c r="M5" s="823" t="s">
        <v>2070</v>
      </c>
      <c r="N5" s="823" t="s">
        <v>2071</v>
      </c>
      <c r="O5" s="822" t="s">
        <v>733</v>
      </c>
      <c r="Q5" s="822"/>
      <c r="R5" s="822"/>
      <c r="S5" s="822"/>
      <c r="T5" s="822"/>
    </row>
    <row r="6" spans="1:21" ht="55.5" customHeight="1">
      <c r="A6" s="829"/>
      <c r="B6" s="828"/>
      <c r="C6" s="828"/>
      <c r="D6" s="828"/>
      <c r="L6" s="822">
        <v>7465</v>
      </c>
      <c r="M6" s="822" t="s">
        <v>2072</v>
      </c>
      <c r="N6" s="823" t="s">
        <v>2073</v>
      </c>
      <c r="O6" s="822" t="s">
        <v>733</v>
      </c>
      <c r="Q6" s="822"/>
      <c r="R6" s="822"/>
      <c r="S6" s="823"/>
      <c r="T6" s="823"/>
    </row>
    <row r="7" spans="1:21" ht="30" customHeight="1">
      <c r="A7" s="829"/>
      <c r="B7" s="828"/>
      <c r="C7" s="828"/>
      <c r="D7" s="828"/>
      <c r="L7" s="822"/>
      <c r="M7" s="822"/>
      <c r="N7" s="823"/>
      <c r="O7" s="822"/>
    </row>
    <row r="8" spans="1:21" ht="15" customHeight="1">
      <c r="A8" s="828"/>
      <c r="B8" s="828"/>
      <c r="C8" s="828"/>
      <c r="D8" s="828"/>
      <c r="L8" s="822"/>
      <c r="M8" s="822"/>
      <c r="N8" s="823"/>
      <c r="O8" s="822"/>
    </row>
    <row r="9" spans="1:21" ht="15" customHeight="1">
      <c r="A9" s="828"/>
      <c r="B9" s="828"/>
      <c r="C9" s="828"/>
      <c r="D9" s="828"/>
      <c r="L9" s="822"/>
      <c r="M9" s="822"/>
      <c r="N9" s="823"/>
      <c r="O9" s="822"/>
    </row>
    <row r="10" spans="1:21">
      <c r="A10" s="828"/>
      <c r="B10" s="828"/>
      <c r="C10" s="828"/>
      <c r="D10" s="830"/>
    </row>
    <row r="11" spans="1:21">
      <c r="D11" s="16"/>
    </row>
    <row r="13" spans="1:21">
      <c r="A13" s="833"/>
    </row>
    <row r="14" spans="1:21">
      <c r="A14" s="832"/>
    </row>
    <row r="15" spans="1:21">
      <c r="A15" s="833"/>
    </row>
    <row r="16" spans="1:21">
      <c r="A16" s="833"/>
    </row>
    <row r="17" spans="1:1">
      <c r="A17" s="833"/>
    </row>
    <row r="18" spans="1:1">
      <c r="A18" s="833"/>
    </row>
    <row r="19" spans="1:1">
      <c r="A19" s="833"/>
    </row>
    <row r="20" spans="1:1">
      <c r="A20" s="833"/>
    </row>
    <row r="21" spans="1:1">
      <c r="A21" s="83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587B-CFC6-416E-BC44-61D503072907}">
  <dimension ref="A1:W2442"/>
  <sheetViews>
    <sheetView zoomScale="75" zoomScaleNormal="75" workbookViewId="0">
      <pane ySplit="1" topLeftCell="A655" activePane="bottomLeft" state="frozen"/>
      <selection pane="bottomLeft" activeCell="A673" sqref="A673"/>
    </sheetView>
  </sheetViews>
  <sheetFormatPr defaultRowHeight="14.45" outlineLevelRow="2"/>
  <cols>
    <col min="1" max="1" width="12.5703125" style="1" customWidth="1"/>
    <col min="2" max="2" width="58.7109375" customWidth="1"/>
    <col min="3" max="3" width="119.42578125" bestFit="1" customWidth="1"/>
    <col min="4" max="4" width="16.5703125" customWidth="1"/>
    <col min="5" max="5" width="12.42578125" customWidth="1"/>
    <col min="6" max="6" width="21" customWidth="1"/>
    <col min="7" max="7" width="22.5703125" customWidth="1"/>
    <col min="8" max="8" width="13.5703125" bestFit="1" customWidth="1"/>
    <col min="9" max="9" width="13.5703125" customWidth="1"/>
    <col min="10" max="10" width="13.5703125" bestFit="1" customWidth="1"/>
    <col min="11" max="11" width="14.140625" customWidth="1"/>
    <col min="12" max="12" width="12.28515625" customWidth="1"/>
    <col min="13" max="13" width="11" customWidth="1"/>
    <col min="14" max="14" width="14.140625" customWidth="1"/>
    <col min="15" max="15" width="72.85546875" customWidth="1"/>
  </cols>
  <sheetData>
    <row r="1" spans="1:23" ht="43.5">
      <c r="A1" s="38" t="s">
        <v>0</v>
      </c>
      <c r="B1" s="38" t="s">
        <v>2074</v>
      </c>
      <c r="C1" s="38" t="s">
        <v>2075</v>
      </c>
      <c r="D1" s="38" t="s">
        <v>2076</v>
      </c>
      <c r="E1" s="39" t="s">
        <v>2077</v>
      </c>
      <c r="F1" s="39" t="s">
        <v>10</v>
      </c>
      <c r="G1" s="39" t="s">
        <v>2078</v>
      </c>
      <c r="H1" s="40" t="s">
        <v>2079</v>
      </c>
      <c r="I1" s="40" t="s">
        <v>2080</v>
      </c>
      <c r="J1" s="40" t="s">
        <v>2081</v>
      </c>
      <c r="K1" s="41" t="s">
        <v>2082</v>
      </c>
      <c r="L1" s="41" t="s">
        <v>2083</v>
      </c>
      <c r="M1" s="41" t="s">
        <v>17</v>
      </c>
      <c r="N1" s="41" t="s">
        <v>2084</v>
      </c>
      <c r="O1" s="42" t="s">
        <v>84</v>
      </c>
    </row>
    <row r="2" spans="1:23" ht="15" hidden="1" customHeight="1" outlineLevel="1">
      <c r="A2" s="43">
        <v>76410</v>
      </c>
      <c r="B2" s="44" t="s">
        <v>2085</v>
      </c>
      <c r="C2" s="45" t="s">
        <v>2086</v>
      </c>
      <c r="D2" s="46">
        <v>1</v>
      </c>
      <c r="E2" s="47">
        <v>42122</v>
      </c>
      <c r="F2" s="47">
        <v>42135</v>
      </c>
      <c r="G2" s="47" t="s">
        <v>2087</v>
      </c>
      <c r="H2" s="47">
        <v>42142</v>
      </c>
      <c r="I2" s="47"/>
      <c r="J2" s="47">
        <v>42142</v>
      </c>
      <c r="K2" s="48">
        <v>42125</v>
      </c>
      <c r="L2" s="48"/>
      <c r="M2" s="48"/>
      <c r="N2" s="47">
        <v>42153</v>
      </c>
      <c r="O2" s="49"/>
    </row>
    <row r="3" spans="1:23" ht="29.1" hidden="1" outlineLevel="1">
      <c r="A3" s="43">
        <v>76475</v>
      </c>
      <c r="B3" s="44" t="s">
        <v>2088</v>
      </c>
      <c r="C3" s="45" t="s">
        <v>2089</v>
      </c>
      <c r="D3" s="46">
        <v>7</v>
      </c>
      <c r="E3" s="50">
        <v>42123</v>
      </c>
      <c r="F3" s="47" t="s">
        <v>101</v>
      </c>
      <c r="G3" s="47" t="s">
        <v>101</v>
      </c>
      <c r="H3" s="47" t="s">
        <v>101</v>
      </c>
      <c r="I3" s="47"/>
      <c r="J3" s="47" t="s">
        <v>101</v>
      </c>
      <c r="K3" s="51">
        <v>42125</v>
      </c>
      <c r="L3" s="51"/>
      <c r="M3" s="51"/>
      <c r="N3" s="47" t="s">
        <v>101</v>
      </c>
      <c r="O3" s="49" t="s">
        <v>2090</v>
      </c>
    </row>
    <row r="4" spans="1:23" hidden="1" outlineLevel="1">
      <c r="A4" s="43">
        <v>76494</v>
      </c>
      <c r="B4" s="44" t="s">
        <v>2091</v>
      </c>
      <c r="C4" s="44" t="s">
        <v>2092</v>
      </c>
      <c r="D4" s="46"/>
      <c r="E4" s="50">
        <v>42130</v>
      </c>
      <c r="F4" s="47">
        <v>42143</v>
      </c>
      <c r="G4" s="47" t="s">
        <v>33</v>
      </c>
      <c r="H4" s="50">
        <v>42151</v>
      </c>
      <c r="I4" s="50"/>
      <c r="J4" s="50">
        <v>42151</v>
      </c>
      <c r="K4" s="52">
        <v>42132</v>
      </c>
      <c r="L4" s="52"/>
      <c r="M4" s="52"/>
      <c r="N4" s="46"/>
      <c r="O4" s="53"/>
    </row>
    <row r="5" spans="1:23" ht="15" hidden="1" customHeight="1" outlineLevel="1">
      <c r="A5" s="43">
        <v>76495</v>
      </c>
      <c r="B5" s="44" t="s">
        <v>2093</v>
      </c>
      <c r="C5" s="44" t="s">
        <v>2094</v>
      </c>
      <c r="D5" s="46"/>
      <c r="E5" s="50">
        <v>42130</v>
      </c>
      <c r="F5" s="47">
        <v>42142</v>
      </c>
      <c r="G5" s="47" t="s">
        <v>33</v>
      </c>
      <c r="H5" s="50">
        <v>42150</v>
      </c>
      <c r="I5" s="50"/>
      <c r="J5" s="47">
        <v>42150</v>
      </c>
      <c r="K5" s="52">
        <v>42132</v>
      </c>
      <c r="L5" s="52"/>
      <c r="M5" s="52"/>
      <c r="N5" s="46"/>
      <c r="O5" s="53"/>
    </row>
    <row r="6" spans="1:23" hidden="1" outlineLevel="1">
      <c r="A6" s="43">
        <v>76496</v>
      </c>
      <c r="B6" s="44" t="s">
        <v>2095</v>
      </c>
      <c r="C6" s="44" t="s">
        <v>2096</v>
      </c>
      <c r="D6" s="46"/>
      <c r="E6" s="50">
        <v>42130</v>
      </c>
      <c r="F6" s="47">
        <v>42139</v>
      </c>
      <c r="G6" s="47" t="s">
        <v>33</v>
      </c>
      <c r="H6" s="50">
        <v>42146</v>
      </c>
      <c r="I6" s="50"/>
      <c r="J6" s="47">
        <v>42146</v>
      </c>
      <c r="K6" s="52">
        <v>42132</v>
      </c>
      <c r="L6" s="52"/>
      <c r="M6" s="52"/>
      <c r="N6" s="46"/>
      <c r="O6" s="53"/>
      <c r="W6" t="s">
        <v>2097</v>
      </c>
    </row>
    <row r="7" spans="1:23" ht="30.2" hidden="1" customHeight="1" outlineLevel="1">
      <c r="A7" s="43">
        <v>76497</v>
      </c>
      <c r="B7" s="44" t="s">
        <v>2098</v>
      </c>
      <c r="C7" s="44" t="s">
        <v>2099</v>
      </c>
      <c r="D7" s="46"/>
      <c r="E7" s="50">
        <v>42130</v>
      </c>
      <c r="F7" s="47" t="s">
        <v>101</v>
      </c>
      <c r="G7" s="47" t="s">
        <v>101</v>
      </c>
      <c r="H7" s="47" t="s">
        <v>101</v>
      </c>
      <c r="I7" s="47"/>
      <c r="J7" s="47" t="s">
        <v>101</v>
      </c>
      <c r="K7" s="52">
        <v>42132</v>
      </c>
      <c r="L7" s="52"/>
      <c r="M7" s="52"/>
      <c r="N7" s="47" t="s">
        <v>101</v>
      </c>
      <c r="O7" s="54" t="s">
        <v>2100</v>
      </c>
    </row>
    <row r="8" spans="1:23" ht="72.599999999999994" hidden="1" outlineLevel="1">
      <c r="A8" s="55">
        <v>76498</v>
      </c>
      <c r="B8" s="56" t="s">
        <v>2101</v>
      </c>
      <c r="C8" s="44" t="s">
        <v>2102</v>
      </c>
      <c r="D8" s="46" t="s">
        <v>101</v>
      </c>
      <c r="E8" s="46" t="s">
        <v>101</v>
      </c>
      <c r="F8" s="46" t="s">
        <v>101</v>
      </c>
      <c r="G8" s="46" t="s">
        <v>101</v>
      </c>
      <c r="H8" s="46" t="s">
        <v>101</v>
      </c>
      <c r="I8" s="46"/>
      <c r="J8" s="46" t="s">
        <v>101</v>
      </c>
      <c r="K8" s="52">
        <v>42132</v>
      </c>
      <c r="L8" s="52">
        <v>42885</v>
      </c>
      <c r="M8" s="57" t="s">
        <v>2103</v>
      </c>
      <c r="N8" s="46"/>
      <c r="O8" s="53" t="s">
        <v>2104</v>
      </c>
    </row>
    <row r="9" spans="1:23" ht="44.45" hidden="1" customHeight="1" outlineLevel="1">
      <c r="A9" s="58">
        <v>76498</v>
      </c>
      <c r="B9" s="44" t="s">
        <v>2105</v>
      </c>
      <c r="C9" s="44" t="s">
        <v>2106</v>
      </c>
      <c r="D9" s="46"/>
      <c r="E9" s="59">
        <v>42130</v>
      </c>
      <c r="F9" s="50">
        <v>42139</v>
      </c>
      <c r="G9" s="50" t="s">
        <v>33</v>
      </c>
      <c r="H9" s="50">
        <v>42146</v>
      </c>
      <c r="I9" s="50"/>
      <c r="J9" s="50">
        <v>42146</v>
      </c>
      <c r="K9" s="51">
        <v>42146</v>
      </c>
      <c r="L9" s="51"/>
      <c r="M9" s="51"/>
      <c r="N9" s="47">
        <v>42174</v>
      </c>
      <c r="O9" s="54" t="s">
        <v>2107</v>
      </c>
    </row>
    <row r="10" spans="1:23" hidden="1" outlineLevel="1">
      <c r="A10" s="43">
        <v>76499</v>
      </c>
      <c r="B10" s="44" t="s">
        <v>2108</v>
      </c>
      <c r="C10" s="44" t="s">
        <v>2109</v>
      </c>
      <c r="D10" s="46"/>
      <c r="E10" s="50">
        <v>42130</v>
      </c>
      <c r="F10" s="47">
        <v>42142</v>
      </c>
      <c r="G10" s="50" t="s">
        <v>33</v>
      </c>
      <c r="H10" s="50">
        <v>42150</v>
      </c>
      <c r="I10" s="50"/>
      <c r="J10" s="50">
        <v>42150</v>
      </c>
      <c r="K10" s="52">
        <v>42132</v>
      </c>
      <c r="L10" s="52"/>
      <c r="M10" s="52"/>
      <c r="N10" s="46"/>
      <c r="O10" s="53"/>
    </row>
    <row r="11" spans="1:23" hidden="1" outlineLevel="1">
      <c r="A11" s="43">
        <v>76500</v>
      </c>
      <c r="B11" s="44" t="s">
        <v>2110</v>
      </c>
      <c r="C11" s="44" t="s">
        <v>2111</v>
      </c>
      <c r="D11" s="46"/>
      <c r="E11" s="50">
        <v>42130</v>
      </c>
      <c r="F11" s="47">
        <v>42143</v>
      </c>
      <c r="G11" s="50" t="s">
        <v>33</v>
      </c>
      <c r="H11" s="50">
        <v>42151</v>
      </c>
      <c r="I11" s="50"/>
      <c r="J11" s="50">
        <v>42151</v>
      </c>
      <c r="K11" s="52">
        <v>42132</v>
      </c>
      <c r="L11" s="52"/>
      <c r="M11" s="52"/>
      <c r="N11" s="46"/>
      <c r="O11" s="53"/>
    </row>
    <row r="12" spans="1:23" ht="43.5" hidden="1" customHeight="1" outlineLevel="1">
      <c r="A12" s="43">
        <v>76501</v>
      </c>
      <c r="B12" s="44" t="s">
        <v>2112</v>
      </c>
      <c r="C12" s="56" t="s">
        <v>2113</v>
      </c>
      <c r="D12" s="46"/>
      <c r="E12" s="50">
        <v>42130</v>
      </c>
      <c r="F12" s="50" t="s">
        <v>101</v>
      </c>
      <c r="G12" s="50" t="s">
        <v>101</v>
      </c>
      <c r="H12" s="50" t="s">
        <v>101</v>
      </c>
      <c r="I12" s="50"/>
      <c r="J12" s="50" t="s">
        <v>101</v>
      </c>
      <c r="K12" s="52">
        <v>42132</v>
      </c>
      <c r="L12" s="52"/>
      <c r="M12" s="52"/>
      <c r="N12" s="50" t="s">
        <v>101</v>
      </c>
      <c r="O12" s="54" t="s">
        <v>2100</v>
      </c>
    </row>
    <row r="13" spans="1:23" ht="29.1" hidden="1" outlineLevel="1">
      <c r="A13" s="43">
        <v>76605</v>
      </c>
      <c r="B13" s="44" t="s">
        <v>2114</v>
      </c>
      <c r="C13" s="56" t="s">
        <v>2115</v>
      </c>
      <c r="D13" s="46"/>
      <c r="E13" s="59">
        <v>42138</v>
      </c>
      <c r="F13" s="50">
        <v>42144</v>
      </c>
      <c r="G13" s="50" t="s">
        <v>33</v>
      </c>
      <c r="H13" s="50">
        <v>42152</v>
      </c>
      <c r="I13" s="50"/>
      <c r="J13" s="50">
        <v>42151</v>
      </c>
      <c r="K13" s="51">
        <v>42139</v>
      </c>
      <c r="L13" s="51"/>
      <c r="M13" s="51"/>
      <c r="N13" s="46"/>
      <c r="O13" s="60" t="s">
        <v>2116</v>
      </c>
    </row>
    <row r="14" spans="1:23" hidden="1" outlineLevel="1">
      <c r="A14" s="61">
        <v>76738</v>
      </c>
      <c r="B14" s="62" t="s">
        <v>2117</v>
      </c>
      <c r="C14" s="62" t="s">
        <v>2118</v>
      </c>
      <c r="D14" s="61" t="s">
        <v>2119</v>
      </c>
      <c r="E14" s="63">
        <v>42152</v>
      </c>
      <c r="F14" s="63">
        <v>42160</v>
      </c>
      <c r="G14" s="63" t="s">
        <v>2120</v>
      </c>
      <c r="H14" s="63">
        <v>42167</v>
      </c>
      <c r="I14" s="63"/>
      <c r="J14" s="63">
        <v>42167</v>
      </c>
      <c r="K14" s="64">
        <v>42153</v>
      </c>
      <c r="L14" s="64"/>
      <c r="M14" s="64"/>
      <c r="N14" s="63">
        <v>42174</v>
      </c>
      <c r="O14" s="60"/>
    </row>
    <row r="15" spans="1:23" ht="29.1" hidden="1" outlineLevel="1">
      <c r="A15" s="43">
        <v>76754</v>
      </c>
      <c r="B15" s="44" t="s">
        <v>2121</v>
      </c>
      <c r="C15" s="56" t="s">
        <v>2122</v>
      </c>
      <c r="D15" s="46">
        <v>3</v>
      </c>
      <c r="E15" s="59">
        <v>42158</v>
      </c>
      <c r="F15" s="50">
        <v>42163</v>
      </c>
      <c r="G15" s="50" t="s">
        <v>2120</v>
      </c>
      <c r="H15" s="50">
        <v>42170</v>
      </c>
      <c r="I15" s="50"/>
      <c r="J15" s="50">
        <v>42170</v>
      </c>
      <c r="K15" s="51">
        <v>42160</v>
      </c>
      <c r="L15" s="51"/>
      <c r="M15" s="51"/>
      <c r="N15" s="46"/>
      <c r="O15" s="60" t="s">
        <v>2123</v>
      </c>
    </row>
    <row r="16" spans="1:23" ht="43.5" hidden="1" outlineLevel="1">
      <c r="A16" s="43">
        <v>76832</v>
      </c>
      <c r="B16" s="44" t="s">
        <v>2124</v>
      </c>
      <c r="C16" s="56" t="s">
        <v>2125</v>
      </c>
      <c r="D16" s="43" t="s">
        <v>2126</v>
      </c>
      <c r="E16" s="59">
        <v>42164</v>
      </c>
      <c r="F16" s="50">
        <v>42174</v>
      </c>
      <c r="G16" s="50" t="s">
        <v>33</v>
      </c>
      <c r="H16" s="50">
        <v>42181</v>
      </c>
      <c r="I16" s="50"/>
      <c r="J16" s="50">
        <v>42181</v>
      </c>
      <c r="K16" s="51">
        <v>42167</v>
      </c>
      <c r="L16" s="51"/>
      <c r="M16" s="51"/>
      <c r="N16" s="46"/>
      <c r="O16" s="60" t="s">
        <v>2127</v>
      </c>
    </row>
    <row r="17" spans="1:15" ht="29.1" hidden="1" outlineLevel="1">
      <c r="A17" s="61">
        <v>76801</v>
      </c>
      <c r="B17" s="62" t="s">
        <v>2128</v>
      </c>
      <c r="C17" s="65" t="s">
        <v>2129</v>
      </c>
      <c r="D17" s="61" t="s">
        <v>2130</v>
      </c>
      <c r="E17" s="63">
        <v>42160</v>
      </c>
      <c r="F17" s="63">
        <v>42173</v>
      </c>
      <c r="G17" s="50" t="s">
        <v>33</v>
      </c>
      <c r="H17" s="64">
        <v>42180</v>
      </c>
      <c r="I17" s="64"/>
      <c r="J17" s="63">
        <v>42181</v>
      </c>
      <c r="K17" s="64">
        <v>42160</v>
      </c>
      <c r="L17" s="64"/>
      <c r="M17" s="64"/>
      <c r="N17" s="66"/>
      <c r="O17" s="60" t="s">
        <v>2131</v>
      </c>
    </row>
    <row r="18" spans="1:15" hidden="1" outlineLevel="1">
      <c r="A18" s="61">
        <v>77022</v>
      </c>
      <c r="B18" s="62" t="s">
        <v>2132</v>
      </c>
      <c r="C18" s="65" t="s">
        <v>2133</v>
      </c>
      <c r="D18" s="61"/>
      <c r="E18" s="63">
        <v>42184</v>
      </c>
      <c r="F18" s="47">
        <v>42194</v>
      </c>
      <c r="G18" s="50" t="s">
        <v>33</v>
      </c>
      <c r="H18" s="50">
        <v>42201</v>
      </c>
      <c r="I18" s="50"/>
      <c r="J18" s="47">
        <v>42201</v>
      </c>
      <c r="K18" s="51">
        <v>42188</v>
      </c>
      <c r="L18" s="51"/>
      <c r="M18" s="51"/>
      <c r="N18" s="46"/>
      <c r="O18" s="54" t="s">
        <v>2134</v>
      </c>
    </row>
    <row r="19" spans="1:15" hidden="1" outlineLevel="1">
      <c r="A19" s="61">
        <v>78250</v>
      </c>
      <c r="B19" s="62" t="s">
        <v>2135</v>
      </c>
      <c r="C19" s="65" t="s">
        <v>2136</v>
      </c>
      <c r="D19" s="61"/>
      <c r="E19" s="63">
        <v>42220</v>
      </c>
      <c r="F19" s="47">
        <v>42229</v>
      </c>
      <c r="G19" s="50" t="s">
        <v>33</v>
      </c>
      <c r="H19" s="50">
        <v>42236</v>
      </c>
      <c r="I19" s="50"/>
      <c r="J19" s="47">
        <v>42235</v>
      </c>
      <c r="K19" s="51">
        <v>42223</v>
      </c>
      <c r="L19" s="51"/>
      <c r="M19" s="51"/>
      <c r="N19" s="47">
        <v>42226</v>
      </c>
      <c r="O19" s="54"/>
    </row>
    <row r="20" spans="1:15" hidden="1" outlineLevel="1">
      <c r="A20" s="61">
        <v>78151</v>
      </c>
      <c r="B20" s="62" t="s">
        <v>2137</v>
      </c>
      <c r="C20" s="65" t="s">
        <v>2138</v>
      </c>
      <c r="D20" s="61"/>
      <c r="E20" s="63">
        <v>42220</v>
      </c>
      <c r="F20" s="47">
        <v>42229</v>
      </c>
      <c r="G20" s="47" t="s">
        <v>33</v>
      </c>
      <c r="H20" s="50">
        <v>42236</v>
      </c>
      <c r="I20" s="50"/>
      <c r="J20" s="47">
        <v>42235</v>
      </c>
      <c r="K20" s="51">
        <v>42589</v>
      </c>
      <c r="L20" s="51"/>
      <c r="M20" s="51"/>
      <c r="N20" s="47">
        <v>42226</v>
      </c>
      <c r="O20" s="54"/>
    </row>
    <row r="21" spans="1:15" hidden="1" outlineLevel="1">
      <c r="A21" s="61">
        <v>78252</v>
      </c>
      <c r="B21" s="62" t="s">
        <v>2139</v>
      </c>
      <c r="C21" s="65" t="s">
        <v>2140</v>
      </c>
      <c r="D21" s="61"/>
      <c r="E21" s="63">
        <v>42220</v>
      </c>
      <c r="F21" s="48">
        <v>42227</v>
      </c>
      <c r="G21" s="48" t="s">
        <v>92</v>
      </c>
      <c r="H21" s="51">
        <v>42234</v>
      </c>
      <c r="I21" s="51"/>
      <c r="J21" s="47">
        <v>42234</v>
      </c>
      <c r="K21" s="51">
        <v>42223</v>
      </c>
      <c r="L21" s="51"/>
      <c r="M21" s="51"/>
      <c r="N21" s="47">
        <v>42226</v>
      </c>
      <c r="O21" s="54"/>
    </row>
    <row r="22" spans="1:15" hidden="1" outlineLevel="1">
      <c r="A22" s="61">
        <v>78286</v>
      </c>
      <c r="B22" s="62" t="s">
        <v>2141</v>
      </c>
      <c r="C22" s="65" t="s">
        <v>2142</v>
      </c>
      <c r="D22" s="61"/>
      <c r="E22" s="63">
        <v>42228</v>
      </c>
      <c r="F22" s="51">
        <v>42237</v>
      </c>
      <c r="G22" s="51" t="s">
        <v>2120</v>
      </c>
      <c r="H22" s="51">
        <v>42244</v>
      </c>
      <c r="I22" s="51"/>
      <c r="J22" s="50">
        <v>42244</v>
      </c>
      <c r="K22" s="51">
        <v>42230</v>
      </c>
      <c r="L22" s="51"/>
      <c r="M22" s="51"/>
      <c r="N22" s="47"/>
      <c r="O22" s="54" t="s">
        <v>2143</v>
      </c>
    </row>
    <row r="23" spans="1:15" hidden="1" outlineLevel="1">
      <c r="A23" s="61">
        <v>78287</v>
      </c>
      <c r="B23" s="62" t="s">
        <v>2144</v>
      </c>
      <c r="C23" s="65" t="s">
        <v>2145</v>
      </c>
      <c r="D23" s="61"/>
      <c r="E23" s="63">
        <v>42228</v>
      </c>
      <c r="F23" s="47">
        <v>42240</v>
      </c>
      <c r="G23" s="47" t="s">
        <v>2146</v>
      </c>
      <c r="H23" s="50">
        <v>42248</v>
      </c>
      <c r="I23" s="50"/>
      <c r="J23" s="47">
        <v>42248</v>
      </c>
      <c r="K23" s="51">
        <v>42230</v>
      </c>
      <c r="L23" s="51"/>
      <c r="M23" s="51"/>
      <c r="N23" s="47"/>
      <c r="O23" s="54"/>
    </row>
    <row r="24" spans="1:15" ht="43.5" hidden="1" outlineLevel="1">
      <c r="A24" s="61">
        <v>35197</v>
      </c>
      <c r="B24" s="62" t="s">
        <v>2147</v>
      </c>
      <c r="C24" s="65" t="s">
        <v>2148</v>
      </c>
      <c r="D24" s="61"/>
      <c r="E24" s="63">
        <v>42229</v>
      </c>
      <c r="F24" s="50">
        <v>42278</v>
      </c>
      <c r="G24" s="50" t="s">
        <v>2149</v>
      </c>
      <c r="H24" s="50">
        <v>42254</v>
      </c>
      <c r="I24" s="50"/>
      <c r="J24" s="50">
        <v>42250</v>
      </c>
      <c r="K24" s="51">
        <v>42230</v>
      </c>
      <c r="L24" s="51"/>
      <c r="M24" s="51"/>
      <c r="N24" s="47"/>
      <c r="O24" s="54" t="s">
        <v>2150</v>
      </c>
    </row>
    <row r="25" spans="1:15" hidden="1" outlineLevel="1">
      <c r="A25" s="61">
        <v>38395</v>
      </c>
      <c r="B25" s="62" t="s">
        <v>2151</v>
      </c>
      <c r="C25" s="65" t="s">
        <v>2148</v>
      </c>
      <c r="D25" s="61"/>
      <c r="E25" s="63">
        <v>42229</v>
      </c>
      <c r="F25" s="47">
        <v>42241</v>
      </c>
      <c r="G25" s="47" t="s">
        <v>33</v>
      </c>
      <c r="H25" s="50">
        <v>42248</v>
      </c>
      <c r="I25" s="50"/>
      <c r="J25" s="47">
        <v>42250</v>
      </c>
      <c r="K25" s="51">
        <v>42230</v>
      </c>
      <c r="L25" s="51"/>
      <c r="M25" s="51"/>
      <c r="N25" s="47"/>
      <c r="O25" s="54" t="s">
        <v>2152</v>
      </c>
    </row>
    <row r="26" spans="1:15" hidden="1" outlineLevel="1">
      <c r="A26" s="61">
        <v>78300</v>
      </c>
      <c r="B26" s="62" t="s">
        <v>2153</v>
      </c>
      <c r="C26" s="65" t="s">
        <v>2148</v>
      </c>
      <c r="D26" s="61"/>
      <c r="E26" s="63">
        <v>42229</v>
      </c>
      <c r="F26" s="47">
        <v>42242</v>
      </c>
      <c r="G26" s="47" t="s">
        <v>33</v>
      </c>
      <c r="H26" s="50">
        <v>42249</v>
      </c>
      <c r="I26" s="50"/>
      <c r="J26" s="47">
        <v>42250</v>
      </c>
      <c r="K26" s="51">
        <v>42230</v>
      </c>
      <c r="L26" s="51"/>
      <c r="M26" s="51"/>
      <c r="N26" s="47"/>
      <c r="O26" s="54"/>
    </row>
    <row r="27" spans="1:15" hidden="1" outlineLevel="1">
      <c r="A27" s="61">
        <v>78301</v>
      </c>
      <c r="B27" s="62" t="s">
        <v>2154</v>
      </c>
      <c r="C27" s="65" t="s">
        <v>2148</v>
      </c>
      <c r="D27" s="61"/>
      <c r="E27" s="63">
        <v>42229</v>
      </c>
      <c r="F27" s="48">
        <v>42230</v>
      </c>
      <c r="G27" s="48" t="s">
        <v>2087</v>
      </c>
      <c r="H27" s="51">
        <v>42237</v>
      </c>
      <c r="I27" s="51"/>
      <c r="J27" s="51">
        <v>42240</v>
      </c>
      <c r="K27" s="51">
        <v>42230</v>
      </c>
      <c r="L27" s="51"/>
      <c r="M27" s="51"/>
      <c r="N27" s="47"/>
      <c r="O27" s="54"/>
    </row>
    <row r="28" spans="1:15" hidden="1" outlineLevel="1">
      <c r="A28" s="61">
        <v>78316</v>
      </c>
      <c r="B28" s="62" t="s">
        <v>2155</v>
      </c>
      <c r="C28" s="65" t="s">
        <v>2156</v>
      </c>
      <c r="D28" s="61"/>
      <c r="E28" s="63">
        <v>42233</v>
      </c>
      <c r="F28" s="48">
        <v>42249</v>
      </c>
      <c r="G28" s="47" t="s">
        <v>33</v>
      </c>
      <c r="H28" s="50">
        <v>42256</v>
      </c>
      <c r="I28" s="50"/>
      <c r="J28" s="50">
        <v>42256</v>
      </c>
      <c r="K28" s="67">
        <v>42240</v>
      </c>
      <c r="L28" s="67"/>
      <c r="M28" s="67"/>
      <c r="N28" s="47"/>
      <c r="O28" s="54"/>
    </row>
    <row r="29" spans="1:15" hidden="1" outlineLevel="1">
      <c r="A29" s="43">
        <v>78317</v>
      </c>
      <c r="B29" s="44" t="s">
        <v>2157</v>
      </c>
      <c r="C29" s="56" t="s">
        <v>2158</v>
      </c>
      <c r="D29" s="43"/>
      <c r="E29" s="50">
        <v>42233</v>
      </c>
      <c r="F29" s="47">
        <v>42248</v>
      </c>
      <c r="G29" s="47" t="s">
        <v>33</v>
      </c>
      <c r="H29" s="50">
        <v>42256</v>
      </c>
      <c r="I29" s="50"/>
      <c r="J29" s="50">
        <v>42256</v>
      </c>
      <c r="K29" s="67">
        <v>42240</v>
      </c>
      <c r="L29" s="67"/>
      <c r="M29" s="67"/>
      <c r="N29" s="47"/>
      <c r="O29" s="54"/>
    </row>
    <row r="30" spans="1:15" hidden="1" outlineLevel="1">
      <c r="A30" s="43">
        <v>78328</v>
      </c>
      <c r="B30" s="44" t="s">
        <v>2159</v>
      </c>
      <c r="C30" s="56" t="s">
        <v>2160</v>
      </c>
      <c r="D30" s="43"/>
      <c r="E30" s="50">
        <v>42235</v>
      </c>
      <c r="F30" s="48">
        <v>42248</v>
      </c>
      <c r="G30" s="48" t="s">
        <v>33</v>
      </c>
      <c r="H30" s="51">
        <v>42265</v>
      </c>
      <c r="I30" s="51"/>
      <c r="J30" s="47">
        <v>42233</v>
      </c>
      <c r="K30" s="67">
        <v>42240</v>
      </c>
      <c r="L30" s="67"/>
      <c r="M30" s="67"/>
      <c r="N30" s="47"/>
      <c r="O30" s="54"/>
    </row>
    <row r="31" spans="1:15" hidden="1" outlineLevel="1">
      <c r="A31" s="43">
        <v>78327</v>
      </c>
      <c r="B31" s="44" t="s">
        <v>2161</v>
      </c>
      <c r="C31" s="56" t="s">
        <v>2162</v>
      </c>
      <c r="D31" s="43"/>
      <c r="E31" s="50">
        <v>42235</v>
      </c>
      <c r="F31" s="47">
        <v>42250</v>
      </c>
      <c r="G31" s="47" t="s">
        <v>33</v>
      </c>
      <c r="H31" s="50">
        <v>42257</v>
      </c>
      <c r="I31" s="50"/>
      <c r="J31" s="47">
        <v>42258</v>
      </c>
      <c r="K31" s="67">
        <v>42240</v>
      </c>
      <c r="L31" s="67"/>
      <c r="M31" s="67"/>
      <c r="N31" s="47"/>
      <c r="O31" s="54"/>
    </row>
    <row r="32" spans="1:15" hidden="1" outlineLevel="1">
      <c r="A32" s="43">
        <v>78334</v>
      </c>
      <c r="B32" s="44" t="s">
        <v>2163</v>
      </c>
      <c r="C32" s="56" t="s">
        <v>2164</v>
      </c>
      <c r="D32" s="43"/>
      <c r="E32" s="50">
        <v>42240</v>
      </c>
      <c r="F32" s="50">
        <v>42249</v>
      </c>
      <c r="G32" s="50" t="s">
        <v>33</v>
      </c>
      <c r="H32" s="50">
        <v>42256</v>
      </c>
      <c r="I32" s="50"/>
      <c r="J32" s="47">
        <v>42256</v>
      </c>
      <c r="K32" s="67">
        <v>42244</v>
      </c>
      <c r="L32" s="67"/>
      <c r="M32" s="67"/>
      <c r="N32" s="47"/>
      <c r="O32" s="54"/>
    </row>
    <row r="33" spans="1:15" hidden="1" outlineLevel="1">
      <c r="A33" s="43">
        <v>78344</v>
      </c>
      <c r="B33" s="44" t="s">
        <v>2165</v>
      </c>
      <c r="C33" s="56" t="s">
        <v>2166</v>
      </c>
      <c r="D33" s="43"/>
      <c r="E33" s="50">
        <v>42240</v>
      </c>
      <c r="F33" s="47">
        <v>42249</v>
      </c>
      <c r="G33" s="47" t="s">
        <v>2120</v>
      </c>
      <c r="H33" s="50">
        <v>42256</v>
      </c>
      <c r="I33" s="50"/>
      <c r="J33" s="47">
        <v>42256</v>
      </c>
      <c r="K33" s="67">
        <v>42244</v>
      </c>
      <c r="L33" s="67"/>
      <c r="M33" s="67"/>
      <c r="N33" s="47"/>
      <c r="O33" s="54"/>
    </row>
    <row r="34" spans="1:15" hidden="1" outlineLevel="1">
      <c r="A34" s="43">
        <v>78346</v>
      </c>
      <c r="B34" s="44" t="s">
        <v>2167</v>
      </c>
      <c r="C34" s="56" t="s">
        <v>2168</v>
      </c>
      <c r="D34" s="43"/>
      <c r="E34" s="50">
        <v>42240</v>
      </c>
      <c r="F34" s="47">
        <v>42254</v>
      </c>
      <c r="G34" s="47" t="s">
        <v>2120</v>
      </c>
      <c r="H34" s="50">
        <v>42261</v>
      </c>
      <c r="I34" s="50"/>
      <c r="J34" s="47">
        <v>42261</v>
      </c>
      <c r="K34" s="67" t="s">
        <v>2169</v>
      </c>
      <c r="L34" s="67"/>
      <c r="M34" s="67"/>
      <c r="N34" s="47"/>
      <c r="O34" s="54" t="s">
        <v>2170</v>
      </c>
    </row>
    <row r="35" spans="1:15" hidden="1" outlineLevel="1">
      <c r="A35" s="43">
        <v>69616</v>
      </c>
      <c r="B35" s="44" t="s">
        <v>2171</v>
      </c>
      <c r="C35" s="56" t="s">
        <v>2172</v>
      </c>
      <c r="D35" s="43"/>
      <c r="E35" s="50">
        <v>42244</v>
      </c>
      <c r="F35" s="47">
        <v>42257</v>
      </c>
      <c r="G35" s="47" t="s">
        <v>33</v>
      </c>
      <c r="H35" s="50">
        <v>42264</v>
      </c>
      <c r="I35" s="50"/>
      <c r="J35" s="47">
        <v>42265</v>
      </c>
      <c r="K35" s="67">
        <v>42244</v>
      </c>
      <c r="L35" s="67"/>
      <c r="M35" s="67"/>
      <c r="N35" s="47"/>
      <c r="O35" s="54"/>
    </row>
    <row r="36" spans="1:15" hidden="1" outlineLevel="1">
      <c r="A36" s="43">
        <v>64099</v>
      </c>
      <c r="B36" s="44" t="s">
        <v>2173</v>
      </c>
      <c r="C36" s="44" t="s">
        <v>2174</v>
      </c>
      <c r="D36" s="43"/>
      <c r="E36" s="50">
        <v>42244</v>
      </c>
      <c r="F36" s="47">
        <v>42269</v>
      </c>
      <c r="G36" s="47" t="s">
        <v>33</v>
      </c>
      <c r="H36" s="50">
        <v>42276</v>
      </c>
      <c r="I36" s="50"/>
      <c r="J36" s="47">
        <v>42276</v>
      </c>
      <c r="K36" s="67"/>
      <c r="L36" s="67"/>
      <c r="M36" s="67"/>
      <c r="N36" s="47"/>
      <c r="O36" s="54"/>
    </row>
    <row r="37" spans="1:15" hidden="1" outlineLevel="1">
      <c r="A37" s="43">
        <v>78364</v>
      </c>
      <c r="B37" s="44" t="s">
        <v>2175</v>
      </c>
      <c r="C37" s="44" t="s">
        <v>2176</v>
      </c>
      <c r="D37" s="43"/>
      <c r="E37" s="50">
        <v>42244</v>
      </c>
      <c r="F37" s="47">
        <v>42258</v>
      </c>
      <c r="G37" s="47" t="s">
        <v>33</v>
      </c>
      <c r="H37" s="50">
        <v>42265</v>
      </c>
      <c r="I37" s="50"/>
      <c r="J37" s="47">
        <v>42265</v>
      </c>
      <c r="K37" s="67"/>
      <c r="L37" s="67"/>
      <c r="M37" s="67"/>
      <c r="N37" s="47"/>
      <c r="O37" s="54"/>
    </row>
    <row r="38" spans="1:15" hidden="1" outlineLevel="1">
      <c r="A38" s="43">
        <v>78365</v>
      </c>
      <c r="B38" s="44" t="s">
        <v>2177</v>
      </c>
      <c r="C38" s="44" t="s">
        <v>2178</v>
      </c>
      <c r="D38" s="43"/>
      <c r="E38" s="50">
        <v>42244</v>
      </c>
      <c r="F38" s="47">
        <v>42248</v>
      </c>
      <c r="G38" s="47" t="s">
        <v>2087</v>
      </c>
      <c r="H38" s="50">
        <v>42255</v>
      </c>
      <c r="I38" s="50"/>
      <c r="J38" s="47">
        <v>42255</v>
      </c>
      <c r="K38" s="67">
        <v>42453</v>
      </c>
      <c r="L38" s="67"/>
      <c r="M38" s="67"/>
      <c r="N38" s="47"/>
      <c r="O38" s="54"/>
    </row>
    <row r="39" spans="1:15" hidden="1" outlineLevel="1">
      <c r="A39" s="43">
        <v>70650</v>
      </c>
      <c r="B39" s="44" t="s">
        <v>2179</v>
      </c>
      <c r="C39" s="56" t="s">
        <v>2180</v>
      </c>
      <c r="D39" s="43"/>
      <c r="E39" s="50">
        <v>42250</v>
      </c>
      <c r="F39" s="47"/>
      <c r="G39" s="47"/>
      <c r="H39" s="50"/>
      <c r="I39" s="50"/>
      <c r="J39" s="50">
        <v>42283</v>
      </c>
      <c r="K39" s="67"/>
      <c r="L39" s="67"/>
      <c r="M39" s="67"/>
      <c r="N39" s="47"/>
      <c r="O39" s="54" t="s">
        <v>2181</v>
      </c>
    </row>
    <row r="40" spans="1:15" ht="29.1" hidden="1" outlineLevel="1">
      <c r="A40" s="43">
        <v>78455</v>
      </c>
      <c r="B40" s="44" t="s">
        <v>2182</v>
      </c>
      <c r="C40" s="56" t="s">
        <v>2183</v>
      </c>
      <c r="D40" s="43"/>
      <c r="E40" s="50">
        <v>42256</v>
      </c>
      <c r="F40" s="50">
        <v>42262</v>
      </c>
      <c r="G40" s="50" t="s">
        <v>2087</v>
      </c>
      <c r="H40" s="50">
        <v>42269</v>
      </c>
      <c r="I40" s="50"/>
      <c r="J40" s="50">
        <v>42268</v>
      </c>
      <c r="K40" s="67"/>
      <c r="L40" s="67"/>
      <c r="M40" s="67"/>
      <c r="N40" s="47"/>
      <c r="O40" s="54" t="s">
        <v>2184</v>
      </c>
    </row>
    <row r="41" spans="1:15" hidden="1" outlineLevel="1">
      <c r="A41" s="43">
        <v>78456</v>
      </c>
      <c r="B41" s="44" t="s">
        <v>2185</v>
      </c>
      <c r="C41" s="56" t="s">
        <v>2186</v>
      </c>
      <c r="D41" s="43"/>
      <c r="E41" s="50">
        <v>42256</v>
      </c>
      <c r="F41" s="47">
        <v>42262</v>
      </c>
      <c r="G41" s="47" t="s">
        <v>33</v>
      </c>
      <c r="H41" s="50">
        <v>42269</v>
      </c>
      <c r="I41" s="50"/>
      <c r="J41" s="50">
        <v>42270</v>
      </c>
      <c r="K41" s="67"/>
      <c r="L41" s="67"/>
      <c r="M41" s="67"/>
      <c r="N41" s="47"/>
      <c r="O41" s="54" t="s">
        <v>2187</v>
      </c>
    </row>
    <row r="42" spans="1:15" hidden="1" outlineLevel="1">
      <c r="A42" s="43">
        <v>78457</v>
      </c>
      <c r="B42" s="44" t="s">
        <v>2188</v>
      </c>
      <c r="C42" s="56" t="s">
        <v>2189</v>
      </c>
      <c r="D42" s="43"/>
      <c r="E42" s="50">
        <v>42256</v>
      </c>
      <c r="F42" s="47">
        <v>42277</v>
      </c>
      <c r="G42" s="47" t="s">
        <v>33</v>
      </c>
      <c r="H42" s="50">
        <v>42284</v>
      </c>
      <c r="I42" s="50"/>
      <c r="J42" s="50">
        <v>42284</v>
      </c>
      <c r="K42" s="67"/>
      <c r="L42" s="67"/>
      <c r="M42" s="67"/>
      <c r="N42" s="47"/>
      <c r="O42" s="54"/>
    </row>
    <row r="43" spans="1:15" hidden="1" outlineLevel="1">
      <c r="A43" s="43">
        <v>78458</v>
      </c>
      <c r="B43" s="44" t="s">
        <v>2190</v>
      </c>
      <c r="C43" s="56" t="s">
        <v>2191</v>
      </c>
      <c r="D43" s="43"/>
      <c r="E43" s="50">
        <v>42256</v>
      </c>
      <c r="F43" s="47">
        <v>42262</v>
      </c>
      <c r="G43" s="47" t="s">
        <v>33</v>
      </c>
      <c r="H43" s="50">
        <v>42269</v>
      </c>
      <c r="I43" s="50"/>
      <c r="J43" s="50">
        <v>42270</v>
      </c>
      <c r="K43" s="67"/>
      <c r="L43" s="67"/>
      <c r="M43" s="67"/>
      <c r="N43" s="47"/>
      <c r="O43" s="54" t="s">
        <v>2192</v>
      </c>
    </row>
    <row r="44" spans="1:15" hidden="1" outlineLevel="1">
      <c r="A44" s="43">
        <v>78505</v>
      </c>
      <c r="B44" s="44" t="s">
        <v>2193</v>
      </c>
      <c r="C44" s="56" t="s">
        <v>2194</v>
      </c>
      <c r="D44" s="43"/>
      <c r="E44" s="50">
        <v>42258</v>
      </c>
      <c r="F44" s="47">
        <v>42269</v>
      </c>
      <c r="G44" s="47" t="s">
        <v>33</v>
      </c>
      <c r="H44" s="50">
        <v>42276</v>
      </c>
      <c r="I44" s="50"/>
      <c r="J44" s="47">
        <v>42276</v>
      </c>
      <c r="K44" s="67"/>
      <c r="L44" s="67"/>
      <c r="M44" s="67"/>
      <c r="N44" s="47"/>
      <c r="O44" s="54"/>
    </row>
    <row r="45" spans="1:15" hidden="1" outlineLevel="1">
      <c r="A45" s="43">
        <v>63756</v>
      </c>
      <c r="B45" s="44" t="s">
        <v>2195</v>
      </c>
      <c r="C45" s="56" t="s">
        <v>2196</v>
      </c>
      <c r="D45" s="43"/>
      <c r="E45" s="50">
        <v>42258</v>
      </c>
      <c r="F45" s="47">
        <v>42269</v>
      </c>
      <c r="G45" s="47" t="s">
        <v>33</v>
      </c>
      <c r="H45" s="50">
        <v>42276</v>
      </c>
      <c r="I45" s="50"/>
      <c r="J45" s="50">
        <v>42276</v>
      </c>
      <c r="K45" s="67"/>
      <c r="L45" s="67"/>
      <c r="M45" s="67"/>
      <c r="N45" s="47"/>
      <c r="O45" s="54"/>
    </row>
    <row r="46" spans="1:15" hidden="1" outlineLevel="1">
      <c r="A46" s="43">
        <v>78500</v>
      </c>
      <c r="B46" s="44" t="s">
        <v>2197</v>
      </c>
      <c r="C46" s="56" t="s">
        <v>2198</v>
      </c>
      <c r="D46" s="43"/>
      <c r="E46" s="50">
        <v>42258</v>
      </c>
      <c r="F46" s="47">
        <v>42269</v>
      </c>
      <c r="G46" s="47" t="s">
        <v>33</v>
      </c>
      <c r="H46" s="50">
        <v>42276</v>
      </c>
      <c r="I46" s="50"/>
      <c r="J46" s="50">
        <v>42276</v>
      </c>
      <c r="K46" s="67"/>
      <c r="L46" s="67"/>
      <c r="M46" s="67"/>
      <c r="N46" s="47"/>
      <c r="O46" s="54"/>
    </row>
    <row r="47" spans="1:15" hidden="1" outlineLevel="1">
      <c r="A47" s="43">
        <v>78506</v>
      </c>
      <c r="B47" s="44" t="s">
        <v>2199</v>
      </c>
      <c r="C47" s="56" t="s">
        <v>2200</v>
      </c>
      <c r="D47" s="43"/>
      <c r="E47" s="50">
        <v>42258</v>
      </c>
      <c r="F47" s="47">
        <v>42270</v>
      </c>
      <c r="G47" s="47" t="s">
        <v>33</v>
      </c>
      <c r="H47" s="50">
        <v>42277</v>
      </c>
      <c r="I47" s="50"/>
      <c r="J47" s="50">
        <v>42277</v>
      </c>
      <c r="K47" s="67"/>
      <c r="L47" s="67"/>
      <c r="M47" s="67"/>
      <c r="N47" s="47"/>
      <c r="O47" s="54"/>
    </row>
    <row r="48" spans="1:15" hidden="1" outlineLevel="1">
      <c r="A48" s="43">
        <v>78508</v>
      </c>
      <c r="B48" s="68" t="s">
        <v>2201</v>
      </c>
      <c r="C48" s="56" t="s">
        <v>2202</v>
      </c>
      <c r="D48" s="43"/>
      <c r="E48" s="50">
        <v>42258</v>
      </c>
      <c r="F48" s="47">
        <v>42270</v>
      </c>
      <c r="G48" s="47" t="s">
        <v>33</v>
      </c>
      <c r="H48" s="50">
        <v>42277</v>
      </c>
      <c r="I48" s="50"/>
      <c r="J48" s="50">
        <v>42277</v>
      </c>
      <c r="K48" s="67">
        <v>42454</v>
      </c>
      <c r="L48" s="67"/>
      <c r="M48" s="67"/>
      <c r="N48" s="47"/>
      <c r="O48" s="54"/>
    </row>
    <row r="49" spans="1:15" hidden="1" outlineLevel="1">
      <c r="A49" s="43">
        <v>78507</v>
      </c>
      <c r="B49" s="68" t="s">
        <v>2203</v>
      </c>
      <c r="C49" s="56" t="s">
        <v>2204</v>
      </c>
      <c r="D49" s="43"/>
      <c r="E49" s="50">
        <v>42258</v>
      </c>
      <c r="F49" s="47">
        <v>42270</v>
      </c>
      <c r="G49" s="47" t="s">
        <v>33</v>
      </c>
      <c r="H49" s="50">
        <v>42277</v>
      </c>
      <c r="I49" s="50"/>
      <c r="J49" s="50">
        <v>42277</v>
      </c>
      <c r="K49" s="67">
        <v>42454</v>
      </c>
      <c r="L49" s="67"/>
      <c r="M49" s="67"/>
      <c r="N49" s="47"/>
      <c r="O49" s="54"/>
    </row>
    <row r="50" spans="1:15" hidden="1" outlineLevel="1">
      <c r="A50" s="43">
        <v>78502</v>
      </c>
      <c r="B50" s="44" t="s">
        <v>2205</v>
      </c>
      <c r="C50" s="56" t="s">
        <v>2206</v>
      </c>
      <c r="D50" s="43"/>
      <c r="E50" s="50">
        <v>42258</v>
      </c>
      <c r="F50" s="47">
        <v>42268</v>
      </c>
      <c r="G50" s="47" t="s">
        <v>2087</v>
      </c>
      <c r="H50" s="50">
        <v>42275</v>
      </c>
      <c r="I50" s="50"/>
      <c r="J50" s="50">
        <v>42275</v>
      </c>
      <c r="K50" s="67">
        <v>42454</v>
      </c>
      <c r="L50" s="67"/>
      <c r="M50" s="67"/>
      <c r="N50" s="47"/>
      <c r="O50" s="54"/>
    </row>
    <row r="51" spans="1:15" hidden="1" outlineLevel="1">
      <c r="A51" s="43">
        <v>77168</v>
      </c>
      <c r="B51" s="56" t="s">
        <v>2207</v>
      </c>
      <c r="C51" s="56" t="s">
        <v>2208</v>
      </c>
      <c r="D51" s="43"/>
      <c r="E51" s="59">
        <v>42206</v>
      </c>
      <c r="F51" s="51" t="s">
        <v>2209</v>
      </c>
      <c r="G51" s="51" t="s">
        <v>2087</v>
      </c>
      <c r="H51" s="51">
        <v>42228</v>
      </c>
      <c r="I51" s="51"/>
      <c r="J51" s="50">
        <v>42234</v>
      </c>
      <c r="K51" s="51">
        <v>42216</v>
      </c>
      <c r="L51" s="51"/>
      <c r="M51" s="51"/>
      <c r="N51" s="46"/>
      <c r="O51" s="60" t="s">
        <v>2210</v>
      </c>
    </row>
    <row r="52" spans="1:15" hidden="1" outlineLevel="1">
      <c r="A52" s="43">
        <v>78575</v>
      </c>
      <c r="B52" s="56" t="s">
        <v>2211</v>
      </c>
      <c r="C52" s="56" t="s">
        <v>2212</v>
      </c>
      <c r="D52" s="43"/>
      <c r="E52" s="59">
        <v>42277</v>
      </c>
      <c r="F52" s="51">
        <v>42282</v>
      </c>
      <c r="G52" s="51" t="s">
        <v>33</v>
      </c>
      <c r="H52" s="51">
        <v>42289</v>
      </c>
      <c r="I52" s="51"/>
      <c r="J52" s="50">
        <v>42289</v>
      </c>
      <c r="K52" s="67">
        <v>42282</v>
      </c>
      <c r="L52" s="67"/>
      <c r="M52" s="67"/>
      <c r="N52" s="46"/>
      <c r="O52" s="60"/>
    </row>
    <row r="53" spans="1:15" hidden="1" outlineLevel="1">
      <c r="A53" s="43">
        <v>78576</v>
      </c>
      <c r="B53" s="56" t="s">
        <v>2213</v>
      </c>
      <c r="C53" s="56" t="s">
        <v>2214</v>
      </c>
      <c r="D53" s="43"/>
      <c r="E53" s="59">
        <v>42277</v>
      </c>
      <c r="F53" s="51">
        <v>42282</v>
      </c>
      <c r="G53" s="51" t="s">
        <v>33</v>
      </c>
      <c r="H53" s="51">
        <v>42289</v>
      </c>
      <c r="I53" s="51"/>
      <c r="J53" s="50">
        <v>42289</v>
      </c>
      <c r="K53" s="67">
        <v>42282</v>
      </c>
      <c r="L53" s="67"/>
      <c r="M53" s="67"/>
      <c r="N53" s="46"/>
      <c r="O53" s="60"/>
    </row>
    <row r="54" spans="1:15" hidden="1" outlineLevel="1">
      <c r="A54" s="43">
        <v>78577</v>
      </c>
      <c r="B54" s="56" t="s">
        <v>2215</v>
      </c>
      <c r="C54" s="56" t="s">
        <v>2216</v>
      </c>
      <c r="D54" s="43"/>
      <c r="E54" s="59">
        <v>42277</v>
      </c>
      <c r="F54" s="51">
        <v>42282</v>
      </c>
      <c r="G54" s="51" t="s">
        <v>33</v>
      </c>
      <c r="H54" s="51">
        <v>42289</v>
      </c>
      <c r="I54" s="51"/>
      <c r="J54" s="50">
        <v>42289</v>
      </c>
      <c r="K54" s="67">
        <v>42282</v>
      </c>
      <c r="L54" s="67"/>
      <c r="M54" s="67"/>
      <c r="N54" s="46"/>
      <c r="O54" s="60"/>
    </row>
    <row r="55" spans="1:15" hidden="1" outlineLevel="1">
      <c r="A55" s="43">
        <v>78578</v>
      </c>
      <c r="B55" s="56" t="s">
        <v>2217</v>
      </c>
      <c r="C55" s="56" t="s">
        <v>2218</v>
      </c>
      <c r="D55" s="43"/>
      <c r="E55" s="59">
        <v>42277</v>
      </c>
      <c r="F55" s="51">
        <v>42284</v>
      </c>
      <c r="G55" s="51" t="s">
        <v>33</v>
      </c>
      <c r="H55" s="51">
        <v>42291</v>
      </c>
      <c r="I55" s="51"/>
      <c r="J55" s="50">
        <v>42290</v>
      </c>
      <c r="K55" s="67">
        <v>42282</v>
      </c>
      <c r="L55" s="67"/>
      <c r="M55" s="67"/>
      <c r="N55" s="46"/>
      <c r="O55" s="60"/>
    </row>
    <row r="56" spans="1:15" hidden="1" outlineLevel="1">
      <c r="A56" s="43">
        <v>78579</v>
      </c>
      <c r="B56" s="56" t="s">
        <v>2219</v>
      </c>
      <c r="C56" s="56" t="s">
        <v>2220</v>
      </c>
      <c r="D56" s="43"/>
      <c r="E56" s="59">
        <v>42277</v>
      </c>
      <c r="F56" s="51">
        <v>42282</v>
      </c>
      <c r="G56" s="51" t="s">
        <v>33</v>
      </c>
      <c r="H56" s="51">
        <v>42289</v>
      </c>
      <c r="I56" s="51"/>
      <c r="J56" s="50">
        <v>42289</v>
      </c>
      <c r="K56" s="67">
        <v>42282</v>
      </c>
      <c r="L56" s="67"/>
      <c r="M56" s="67"/>
      <c r="N56" s="46"/>
      <c r="O56" s="60"/>
    </row>
    <row r="57" spans="1:15" hidden="1" outlineLevel="1">
      <c r="A57" s="43">
        <v>78600</v>
      </c>
      <c r="B57" s="56" t="s">
        <v>2221</v>
      </c>
      <c r="C57" s="56" t="s">
        <v>2222</v>
      </c>
      <c r="D57" s="43"/>
      <c r="E57" s="59">
        <v>42277</v>
      </c>
      <c r="F57" s="51">
        <v>42292</v>
      </c>
      <c r="G57" s="51" t="s">
        <v>2120</v>
      </c>
      <c r="H57" s="51">
        <v>42299</v>
      </c>
      <c r="I57" s="51"/>
      <c r="J57" s="50">
        <v>42299</v>
      </c>
      <c r="K57" s="67">
        <v>42282</v>
      </c>
      <c r="L57" s="67"/>
      <c r="M57" s="67"/>
      <c r="N57" s="46"/>
      <c r="O57" s="60" t="s">
        <v>2223</v>
      </c>
    </row>
    <row r="58" spans="1:15" hidden="1" outlineLevel="1">
      <c r="A58" s="43">
        <v>78656</v>
      </c>
      <c r="B58" s="56" t="s">
        <v>2224</v>
      </c>
      <c r="C58" s="56"/>
      <c r="D58" s="43"/>
      <c r="E58" s="59"/>
      <c r="F58" s="51"/>
      <c r="G58" s="51"/>
      <c r="H58" s="51"/>
      <c r="I58" s="51"/>
      <c r="J58" s="50">
        <v>42297</v>
      </c>
      <c r="K58" s="67"/>
      <c r="L58" s="67"/>
      <c r="M58" s="67"/>
      <c r="N58" s="46"/>
      <c r="O58" s="60"/>
    </row>
    <row r="59" spans="1:15" hidden="1" outlineLevel="1">
      <c r="A59" s="43">
        <v>78655</v>
      </c>
      <c r="B59" s="56" t="s">
        <v>2225</v>
      </c>
      <c r="C59" s="56" t="s">
        <v>2226</v>
      </c>
      <c r="D59" s="43"/>
      <c r="E59" s="59">
        <v>42286</v>
      </c>
      <c r="F59" s="51">
        <v>42291</v>
      </c>
      <c r="G59" s="51" t="s">
        <v>33</v>
      </c>
      <c r="H59" s="51">
        <v>42298</v>
      </c>
      <c r="I59" s="51"/>
      <c r="J59" s="50">
        <v>42299</v>
      </c>
      <c r="K59" s="67">
        <v>42289</v>
      </c>
      <c r="L59" s="67"/>
      <c r="M59" s="67"/>
      <c r="N59" s="46"/>
      <c r="O59" s="60"/>
    </row>
    <row r="60" spans="1:15" hidden="1" outlineLevel="1">
      <c r="A60" s="43">
        <v>78656</v>
      </c>
      <c r="B60" s="56" t="s">
        <v>2227</v>
      </c>
      <c r="C60" s="56" t="s">
        <v>2228</v>
      </c>
      <c r="D60" s="43"/>
      <c r="E60" s="59">
        <v>42286</v>
      </c>
      <c r="F60" s="51">
        <v>42290</v>
      </c>
      <c r="G60" s="51" t="s">
        <v>33</v>
      </c>
      <c r="H60" s="51">
        <v>42297</v>
      </c>
      <c r="I60" s="51"/>
      <c r="J60" s="50">
        <v>42297</v>
      </c>
      <c r="K60" s="67">
        <v>42289</v>
      </c>
      <c r="L60" s="67"/>
      <c r="M60" s="67"/>
      <c r="N60" s="46"/>
      <c r="O60" s="60"/>
    </row>
    <row r="61" spans="1:15" hidden="1" outlineLevel="1">
      <c r="A61" s="61">
        <v>78750</v>
      </c>
      <c r="B61" s="62" t="s">
        <v>2229</v>
      </c>
      <c r="C61" s="65" t="s">
        <v>2230</v>
      </c>
      <c r="D61" s="46">
        <v>3</v>
      </c>
      <c r="E61" s="50">
        <v>42312</v>
      </c>
      <c r="F61" s="47">
        <v>42314</v>
      </c>
      <c r="G61" s="47" t="s">
        <v>33</v>
      </c>
      <c r="H61" s="47">
        <v>42321</v>
      </c>
      <c r="I61" s="47"/>
      <c r="J61" s="47">
        <v>42321</v>
      </c>
      <c r="K61" s="67"/>
      <c r="L61" s="67"/>
      <c r="M61" s="67"/>
      <c r="N61" s="47"/>
      <c r="O61" s="54"/>
    </row>
    <row r="62" spans="1:15" hidden="1" outlineLevel="1">
      <c r="A62" s="61">
        <v>78748</v>
      </c>
      <c r="B62" s="62" t="s">
        <v>2231</v>
      </c>
      <c r="C62" s="65" t="s">
        <v>2232</v>
      </c>
      <c r="D62" s="46"/>
      <c r="E62" s="50">
        <v>42312</v>
      </c>
      <c r="F62" s="47">
        <v>42325</v>
      </c>
      <c r="G62" s="47" t="s">
        <v>2087</v>
      </c>
      <c r="H62" s="48">
        <v>42332</v>
      </c>
      <c r="I62" s="48"/>
      <c r="J62" s="47">
        <v>42334</v>
      </c>
      <c r="K62" s="67"/>
      <c r="L62" s="67"/>
      <c r="M62" s="67"/>
      <c r="N62" s="47"/>
      <c r="O62" s="54" t="s">
        <v>2233</v>
      </c>
    </row>
    <row r="63" spans="1:15" hidden="1" outlineLevel="1">
      <c r="A63" s="61">
        <v>78749</v>
      </c>
      <c r="B63" s="62" t="s">
        <v>2234</v>
      </c>
      <c r="C63" s="65" t="s">
        <v>2235</v>
      </c>
      <c r="D63" s="46"/>
      <c r="E63" s="50">
        <v>42312</v>
      </c>
      <c r="F63" s="47">
        <v>42325</v>
      </c>
      <c r="G63" s="47" t="s">
        <v>2087</v>
      </c>
      <c r="H63" s="48">
        <v>42332</v>
      </c>
      <c r="I63" s="48"/>
      <c r="J63" s="47">
        <v>42334</v>
      </c>
      <c r="K63" s="67"/>
      <c r="L63" s="67"/>
      <c r="M63" s="67"/>
      <c r="N63" s="47"/>
      <c r="O63" s="54" t="s">
        <v>2233</v>
      </c>
    </row>
    <row r="64" spans="1:15" hidden="1" outlineLevel="1">
      <c r="A64" s="61">
        <v>78752</v>
      </c>
      <c r="B64" s="62" t="s">
        <v>2236</v>
      </c>
      <c r="C64" s="65" t="s">
        <v>2237</v>
      </c>
      <c r="D64" s="46"/>
      <c r="E64" s="50">
        <v>42317</v>
      </c>
      <c r="F64" s="47">
        <v>42328</v>
      </c>
      <c r="G64" s="47" t="s">
        <v>2120</v>
      </c>
      <c r="H64" s="47">
        <v>42335</v>
      </c>
      <c r="I64" s="47"/>
      <c r="J64" s="47">
        <v>42334</v>
      </c>
      <c r="K64" s="67"/>
      <c r="L64" s="67"/>
      <c r="M64" s="67"/>
      <c r="N64" s="47"/>
      <c r="O64" s="54" t="s">
        <v>2233</v>
      </c>
    </row>
    <row r="65" spans="1:15" hidden="1" outlineLevel="1">
      <c r="A65" s="61">
        <v>78868</v>
      </c>
      <c r="B65" s="62" t="s">
        <v>2238</v>
      </c>
      <c r="C65" s="65" t="s">
        <v>2239</v>
      </c>
      <c r="D65" s="46"/>
      <c r="E65" s="50">
        <v>42320</v>
      </c>
      <c r="F65" s="47">
        <v>42334</v>
      </c>
      <c r="G65" s="47" t="s">
        <v>2120</v>
      </c>
      <c r="H65" s="48">
        <v>42338</v>
      </c>
      <c r="I65" s="48"/>
      <c r="J65" s="47">
        <v>42335</v>
      </c>
      <c r="K65" s="67"/>
      <c r="L65" s="67"/>
      <c r="M65" s="67"/>
      <c r="N65" s="47"/>
      <c r="O65" s="54" t="s">
        <v>2240</v>
      </c>
    </row>
    <row r="66" spans="1:15" hidden="1" outlineLevel="1">
      <c r="A66" s="61">
        <v>78869</v>
      </c>
      <c r="B66" s="62" t="s">
        <v>2241</v>
      </c>
      <c r="C66" s="65" t="s">
        <v>2242</v>
      </c>
      <c r="D66" s="46"/>
      <c r="E66" s="50">
        <v>42320</v>
      </c>
      <c r="F66" s="47">
        <v>42334</v>
      </c>
      <c r="G66" s="47" t="s">
        <v>2120</v>
      </c>
      <c r="H66" s="48">
        <v>42338</v>
      </c>
      <c r="I66" s="48"/>
      <c r="J66" s="47">
        <v>42335</v>
      </c>
      <c r="K66" s="67"/>
      <c r="L66" s="67"/>
      <c r="M66" s="67"/>
      <c r="N66" s="47"/>
      <c r="O66" s="54" t="s">
        <v>2240</v>
      </c>
    </row>
    <row r="67" spans="1:15" hidden="1" outlineLevel="1">
      <c r="A67" s="61">
        <v>78870</v>
      </c>
      <c r="B67" s="62" t="s">
        <v>2243</v>
      </c>
      <c r="C67" s="65" t="s">
        <v>2244</v>
      </c>
      <c r="D67" s="46"/>
      <c r="E67" s="50">
        <v>42320</v>
      </c>
      <c r="F67" s="47">
        <v>42332</v>
      </c>
      <c r="G67" s="47" t="s">
        <v>2087</v>
      </c>
      <c r="H67" s="48">
        <v>42338</v>
      </c>
      <c r="I67" s="48"/>
      <c r="J67" s="47">
        <v>42335</v>
      </c>
      <c r="K67" s="67"/>
      <c r="L67" s="67"/>
      <c r="M67" s="67"/>
      <c r="N67" s="47"/>
      <c r="O67" s="54" t="s">
        <v>2240</v>
      </c>
    </row>
    <row r="68" spans="1:15" hidden="1" outlineLevel="1">
      <c r="A68" s="61">
        <v>78871</v>
      </c>
      <c r="B68" s="62" t="s">
        <v>2245</v>
      </c>
      <c r="C68" s="65" t="s">
        <v>2246</v>
      </c>
      <c r="D68" s="46"/>
      <c r="E68" s="50">
        <v>42320</v>
      </c>
      <c r="F68" s="47">
        <v>42332</v>
      </c>
      <c r="G68" s="47" t="s">
        <v>2087</v>
      </c>
      <c r="H68" s="48">
        <v>42338</v>
      </c>
      <c r="I68" s="48"/>
      <c r="J68" s="47">
        <v>42335</v>
      </c>
      <c r="K68" s="67"/>
      <c r="L68" s="67"/>
      <c r="M68" s="67"/>
      <c r="N68" s="47"/>
      <c r="O68" s="54" t="s">
        <v>2240</v>
      </c>
    </row>
    <row r="69" spans="1:15" hidden="1" outlineLevel="1">
      <c r="A69" s="61">
        <v>78872</v>
      </c>
      <c r="B69" s="62" t="s">
        <v>2247</v>
      </c>
      <c r="C69" s="65" t="s">
        <v>2248</v>
      </c>
      <c r="D69" s="46"/>
      <c r="E69" s="50">
        <v>42320</v>
      </c>
      <c r="F69" s="47">
        <v>42333</v>
      </c>
      <c r="G69" s="47" t="s">
        <v>33</v>
      </c>
      <c r="H69" s="47">
        <v>42338</v>
      </c>
      <c r="I69" s="47"/>
      <c r="J69" s="47">
        <v>42335</v>
      </c>
      <c r="K69" s="67"/>
      <c r="L69" s="67"/>
      <c r="M69" s="67"/>
      <c r="N69" s="47"/>
      <c r="O69" s="54" t="s">
        <v>2240</v>
      </c>
    </row>
    <row r="70" spans="1:15" hidden="1" outlineLevel="1">
      <c r="A70" s="61">
        <v>78873</v>
      </c>
      <c r="B70" s="62" t="s">
        <v>2249</v>
      </c>
      <c r="C70" s="65" t="s">
        <v>2250</v>
      </c>
      <c r="D70" s="46"/>
      <c r="E70" s="50">
        <v>42320</v>
      </c>
      <c r="F70" s="47">
        <v>42332</v>
      </c>
      <c r="G70" s="47" t="s">
        <v>33</v>
      </c>
      <c r="H70" s="47">
        <v>42338</v>
      </c>
      <c r="I70" s="47"/>
      <c r="J70" s="47">
        <v>42335</v>
      </c>
      <c r="K70" s="67"/>
      <c r="L70" s="67"/>
      <c r="M70" s="67"/>
      <c r="N70" s="47"/>
      <c r="O70" s="54" t="s">
        <v>2240</v>
      </c>
    </row>
    <row r="71" spans="1:15" hidden="1" outlineLevel="1">
      <c r="A71" s="61">
        <v>78874</v>
      </c>
      <c r="B71" s="62" t="s">
        <v>2251</v>
      </c>
      <c r="C71" s="65" t="s">
        <v>2252</v>
      </c>
      <c r="D71" s="46"/>
      <c r="E71" s="50">
        <v>42320</v>
      </c>
      <c r="F71" s="47">
        <v>42328</v>
      </c>
      <c r="G71" s="47" t="s">
        <v>33</v>
      </c>
      <c r="H71" s="47">
        <v>42335</v>
      </c>
      <c r="I71" s="47"/>
      <c r="J71" s="47">
        <v>42335</v>
      </c>
      <c r="K71" s="67"/>
      <c r="L71" s="67"/>
      <c r="M71" s="67"/>
      <c r="N71" s="47"/>
      <c r="O71" s="54" t="s">
        <v>2240</v>
      </c>
    </row>
    <row r="72" spans="1:15" hidden="1" outlineLevel="1">
      <c r="A72" s="61">
        <v>78876</v>
      </c>
      <c r="B72" s="62" t="s">
        <v>2253</v>
      </c>
      <c r="C72" s="65" t="s">
        <v>2254</v>
      </c>
      <c r="D72" s="46"/>
      <c r="E72" s="50">
        <v>42320</v>
      </c>
      <c r="F72" s="47">
        <v>42328</v>
      </c>
      <c r="G72" s="47" t="s">
        <v>33</v>
      </c>
      <c r="H72" s="47">
        <v>42335</v>
      </c>
      <c r="I72" s="47"/>
      <c r="J72" s="47">
        <v>42335</v>
      </c>
      <c r="K72" s="67"/>
      <c r="L72" s="67"/>
      <c r="M72" s="67"/>
      <c r="N72" s="47"/>
      <c r="O72" s="54" t="s">
        <v>2240</v>
      </c>
    </row>
    <row r="73" spans="1:15" hidden="1" outlineLevel="1">
      <c r="A73" s="61">
        <v>78877</v>
      </c>
      <c r="B73" s="62" t="s">
        <v>2255</v>
      </c>
      <c r="C73" s="65" t="s">
        <v>2256</v>
      </c>
      <c r="D73" s="46"/>
      <c r="E73" s="50">
        <v>42320</v>
      </c>
      <c r="F73" s="47">
        <v>42328</v>
      </c>
      <c r="G73" s="47" t="s">
        <v>33</v>
      </c>
      <c r="H73" s="47">
        <v>42335</v>
      </c>
      <c r="I73" s="47"/>
      <c r="J73" s="47">
        <v>42335</v>
      </c>
      <c r="K73" s="67"/>
      <c r="L73" s="67"/>
      <c r="M73" s="67"/>
      <c r="N73" s="47"/>
      <c r="O73" s="54" t="s">
        <v>2240</v>
      </c>
    </row>
    <row r="74" spans="1:15" hidden="1" outlineLevel="1">
      <c r="A74" s="61">
        <v>79465</v>
      </c>
      <c r="B74" s="62" t="s">
        <v>2171</v>
      </c>
      <c r="C74" s="65" t="s">
        <v>2257</v>
      </c>
      <c r="D74" s="46"/>
      <c r="E74" s="50">
        <v>42410</v>
      </c>
      <c r="F74" s="47">
        <v>42411</v>
      </c>
      <c r="G74" s="47" t="s">
        <v>33</v>
      </c>
      <c r="H74" s="47">
        <v>42418</v>
      </c>
      <c r="I74" s="47"/>
      <c r="J74" s="47">
        <v>42418</v>
      </c>
      <c r="K74" s="67"/>
      <c r="L74" s="67"/>
      <c r="M74" s="67"/>
      <c r="N74" s="47"/>
      <c r="O74" s="54"/>
    </row>
    <row r="75" spans="1:15" hidden="1" outlineLevel="1">
      <c r="A75" s="61">
        <v>79799</v>
      </c>
      <c r="B75" s="62" t="s">
        <v>2258</v>
      </c>
      <c r="C75" s="65" t="s">
        <v>2259</v>
      </c>
      <c r="D75" s="46"/>
      <c r="E75" s="50">
        <v>42480</v>
      </c>
      <c r="F75" s="47">
        <v>42488</v>
      </c>
      <c r="G75" s="47" t="s">
        <v>2120</v>
      </c>
      <c r="H75" s="47">
        <v>42496</v>
      </c>
      <c r="I75" s="47"/>
      <c r="J75" s="47">
        <v>42494</v>
      </c>
      <c r="K75" s="51">
        <v>42482</v>
      </c>
      <c r="L75" s="51"/>
      <c r="M75" s="51"/>
      <c r="N75" s="47"/>
      <c r="O75" s="54"/>
    </row>
    <row r="76" spans="1:15" hidden="1" outlineLevel="1">
      <c r="A76" s="43">
        <v>79800</v>
      </c>
      <c r="B76" s="44" t="s">
        <v>2260</v>
      </c>
      <c r="C76" s="56" t="s">
        <v>2261</v>
      </c>
      <c r="D76" s="43"/>
      <c r="E76" s="51">
        <v>42482</v>
      </c>
      <c r="F76" s="47">
        <v>42496</v>
      </c>
      <c r="G76" s="47" t="s">
        <v>2087</v>
      </c>
      <c r="H76" s="47">
        <v>42503</v>
      </c>
      <c r="I76" s="47"/>
      <c r="J76" s="47">
        <v>42503</v>
      </c>
      <c r="K76" s="51">
        <v>42482</v>
      </c>
      <c r="L76" s="51"/>
      <c r="M76" s="51"/>
      <c r="N76" s="47"/>
      <c r="O76" s="54" t="s">
        <v>2262</v>
      </c>
    </row>
    <row r="77" spans="1:15" hidden="1" outlineLevel="1">
      <c r="A77" s="61">
        <v>79831</v>
      </c>
      <c r="B77" s="62" t="s">
        <v>2263</v>
      </c>
      <c r="C77" s="65" t="s">
        <v>2264</v>
      </c>
      <c r="D77" s="43"/>
      <c r="E77" s="51">
        <v>42495</v>
      </c>
      <c r="F77" s="48">
        <v>42506</v>
      </c>
      <c r="G77" s="48" t="s">
        <v>33</v>
      </c>
      <c r="H77" s="48">
        <v>42513</v>
      </c>
      <c r="I77" s="48"/>
      <c r="J77" s="47">
        <v>42513</v>
      </c>
      <c r="K77" s="51">
        <v>42496</v>
      </c>
      <c r="L77" s="51"/>
      <c r="M77" s="51"/>
      <c r="N77" s="47"/>
      <c r="O77" s="54" t="s">
        <v>2265</v>
      </c>
    </row>
    <row r="78" spans="1:15" hidden="1" outlineLevel="1">
      <c r="A78" s="61">
        <v>79860</v>
      </c>
      <c r="B78" s="62" t="s">
        <v>2266</v>
      </c>
      <c r="C78" s="65" t="s">
        <v>2267</v>
      </c>
      <c r="D78" s="43"/>
      <c r="E78" s="51">
        <v>42502</v>
      </c>
      <c r="F78" s="48">
        <v>42507</v>
      </c>
      <c r="G78" s="48" t="s">
        <v>33</v>
      </c>
      <c r="H78" s="48">
        <v>42514</v>
      </c>
      <c r="I78" s="48"/>
      <c r="J78" s="47">
        <v>42514</v>
      </c>
      <c r="K78" s="51">
        <v>42503</v>
      </c>
      <c r="L78" s="51"/>
      <c r="M78" s="51"/>
      <c r="N78" s="47"/>
      <c r="O78" s="54"/>
    </row>
    <row r="79" spans="1:15" hidden="1" outlineLevel="1">
      <c r="A79" s="61">
        <v>79861</v>
      </c>
      <c r="B79" s="62" t="s">
        <v>2268</v>
      </c>
      <c r="C79" s="65" t="s">
        <v>2269</v>
      </c>
      <c r="D79" s="43"/>
      <c r="E79" s="51">
        <v>42502</v>
      </c>
      <c r="F79" s="48">
        <v>42509</v>
      </c>
      <c r="G79" s="48" t="s">
        <v>2120</v>
      </c>
      <c r="H79" s="48">
        <v>42514</v>
      </c>
      <c r="I79" s="48"/>
      <c r="J79" s="47">
        <v>42514</v>
      </c>
      <c r="K79" s="51">
        <v>42503</v>
      </c>
      <c r="L79" s="51"/>
      <c r="M79" s="51"/>
      <c r="N79" s="47"/>
      <c r="O79" s="54"/>
    </row>
    <row r="80" spans="1:15" hidden="1" outlineLevel="1">
      <c r="A80" s="61">
        <v>79862</v>
      </c>
      <c r="B80" s="62" t="s">
        <v>2270</v>
      </c>
      <c r="C80" s="65" t="s">
        <v>2271</v>
      </c>
      <c r="D80" s="43"/>
      <c r="E80" s="51">
        <v>42502</v>
      </c>
      <c r="F80" s="48">
        <v>42508</v>
      </c>
      <c r="G80" s="48" t="s">
        <v>33</v>
      </c>
      <c r="H80" s="48">
        <v>42514</v>
      </c>
      <c r="I80" s="48"/>
      <c r="J80" s="47">
        <v>42514</v>
      </c>
      <c r="K80" s="51">
        <v>42503</v>
      </c>
      <c r="L80" s="51"/>
      <c r="M80" s="51"/>
      <c r="N80" s="47"/>
      <c r="O80" s="54"/>
    </row>
    <row r="81" spans="1:15" hidden="1" outlineLevel="1">
      <c r="A81" s="61">
        <v>79863</v>
      </c>
      <c r="B81" s="62" t="s">
        <v>2272</v>
      </c>
      <c r="C81" s="65" t="s">
        <v>2273</v>
      </c>
      <c r="D81" s="43"/>
      <c r="E81" s="51">
        <v>42502</v>
      </c>
      <c r="F81" s="48">
        <v>42509</v>
      </c>
      <c r="G81" s="48" t="s">
        <v>2120</v>
      </c>
      <c r="H81" s="48">
        <v>42514</v>
      </c>
      <c r="I81" s="48"/>
      <c r="J81" s="47">
        <v>42514</v>
      </c>
      <c r="K81" s="51">
        <v>42503</v>
      </c>
      <c r="L81" s="51"/>
      <c r="M81" s="51"/>
      <c r="N81" s="47"/>
      <c r="O81" s="54"/>
    </row>
    <row r="82" spans="1:15" hidden="1" outlineLevel="1">
      <c r="A82" s="61">
        <v>79864</v>
      </c>
      <c r="B82" s="62" t="s">
        <v>2274</v>
      </c>
      <c r="C82" s="65" t="s">
        <v>2275</v>
      </c>
      <c r="D82" s="43"/>
      <c r="E82" s="51">
        <v>42502</v>
      </c>
      <c r="F82" s="48">
        <v>42508</v>
      </c>
      <c r="G82" s="48" t="s">
        <v>33</v>
      </c>
      <c r="H82" s="48">
        <v>42514</v>
      </c>
      <c r="I82" s="48"/>
      <c r="J82" s="47">
        <v>42514</v>
      </c>
      <c r="K82" s="51">
        <v>42503</v>
      </c>
      <c r="L82" s="51"/>
      <c r="M82" s="51"/>
      <c r="N82" s="47"/>
      <c r="O82" s="54"/>
    </row>
    <row r="83" spans="1:15" hidden="1" outlineLevel="1">
      <c r="A83" s="61">
        <v>80395</v>
      </c>
      <c r="B83" s="62" t="s">
        <v>2276</v>
      </c>
      <c r="C83" s="65" t="s">
        <v>2277</v>
      </c>
      <c r="D83" s="43"/>
      <c r="E83" s="51">
        <v>42590</v>
      </c>
      <c r="F83" s="48">
        <v>42594</v>
      </c>
      <c r="G83" s="48" t="s">
        <v>33</v>
      </c>
      <c r="H83" s="48">
        <v>42601</v>
      </c>
      <c r="I83" s="48"/>
      <c r="J83" s="47" t="s">
        <v>2278</v>
      </c>
      <c r="K83" s="51">
        <v>42594</v>
      </c>
      <c r="L83" s="51"/>
      <c r="M83" s="51"/>
      <c r="N83" s="47"/>
      <c r="O83" s="54"/>
    </row>
    <row r="84" spans="1:15" hidden="1" outlineLevel="1">
      <c r="A84" s="61">
        <v>80396</v>
      </c>
      <c r="B84" s="62" t="s">
        <v>2279</v>
      </c>
      <c r="C84" s="65" t="s">
        <v>2280</v>
      </c>
      <c r="D84" s="43"/>
      <c r="E84" s="51">
        <v>42590</v>
      </c>
      <c r="F84" s="48">
        <v>42597</v>
      </c>
      <c r="G84" s="48" t="s">
        <v>33</v>
      </c>
      <c r="H84" s="48">
        <v>42604</v>
      </c>
      <c r="I84" s="48"/>
      <c r="J84" s="47">
        <v>42604</v>
      </c>
      <c r="K84" s="51">
        <v>42594</v>
      </c>
      <c r="L84" s="51"/>
      <c r="M84" s="51"/>
      <c r="N84" s="47"/>
      <c r="O84" s="54"/>
    </row>
    <row r="85" spans="1:15" hidden="1" outlineLevel="1">
      <c r="A85" s="61">
        <v>80397</v>
      </c>
      <c r="B85" s="62" t="s">
        <v>2281</v>
      </c>
      <c r="C85" s="65" t="s">
        <v>2282</v>
      </c>
      <c r="D85" s="43"/>
      <c r="E85" s="51">
        <v>42590</v>
      </c>
      <c r="F85" s="48">
        <v>42598</v>
      </c>
      <c r="G85" s="48" t="s">
        <v>33</v>
      </c>
      <c r="H85" s="48">
        <v>42605</v>
      </c>
      <c r="I85" s="48"/>
      <c r="J85" s="47">
        <v>42605</v>
      </c>
      <c r="K85" s="51">
        <v>42594</v>
      </c>
      <c r="L85" s="51"/>
      <c r="M85" s="51"/>
      <c r="N85" s="47"/>
      <c r="O85" s="54"/>
    </row>
    <row r="86" spans="1:15" hidden="1" outlineLevel="1">
      <c r="A86" s="61">
        <v>80398</v>
      </c>
      <c r="B86" s="62" t="s">
        <v>2283</v>
      </c>
      <c r="C86" s="65" t="s">
        <v>2284</v>
      </c>
      <c r="D86" s="43"/>
      <c r="E86" s="51">
        <v>42590</v>
      </c>
      <c r="F86" s="48">
        <v>42594</v>
      </c>
      <c r="G86" s="48" t="s">
        <v>33</v>
      </c>
      <c r="H86" s="48">
        <v>42601</v>
      </c>
      <c r="I86" s="48"/>
      <c r="J86" s="47">
        <v>42601</v>
      </c>
      <c r="K86" s="51">
        <v>42594</v>
      </c>
      <c r="L86" s="51"/>
      <c r="M86" s="51"/>
      <c r="N86" s="47"/>
      <c r="O86" s="54"/>
    </row>
    <row r="87" spans="1:15" hidden="1" outlineLevel="1">
      <c r="A87" s="61">
        <v>80399</v>
      </c>
      <c r="B87" s="62" t="s">
        <v>2285</v>
      </c>
      <c r="C87" s="65" t="s">
        <v>2286</v>
      </c>
      <c r="D87" s="43"/>
      <c r="E87" s="51">
        <v>42590</v>
      </c>
      <c r="F87" s="48">
        <v>42599</v>
      </c>
      <c r="G87" s="48" t="s">
        <v>33</v>
      </c>
      <c r="H87" s="48">
        <v>42606</v>
      </c>
      <c r="I87" s="48"/>
      <c r="J87" s="47">
        <v>42606</v>
      </c>
      <c r="K87" s="51">
        <v>42594</v>
      </c>
      <c r="L87" s="51"/>
      <c r="M87" s="51"/>
      <c r="N87" s="47"/>
      <c r="O87" s="54"/>
    </row>
    <row r="88" spans="1:15" hidden="1" outlineLevel="1">
      <c r="A88" s="61">
        <v>80400</v>
      </c>
      <c r="B88" s="62" t="s">
        <v>2287</v>
      </c>
      <c r="C88" s="65" t="s">
        <v>2288</v>
      </c>
      <c r="D88" s="43"/>
      <c r="E88" s="51">
        <v>42590</v>
      </c>
      <c r="F88" s="48">
        <v>42592</v>
      </c>
      <c r="G88" s="48" t="s">
        <v>33</v>
      </c>
      <c r="H88" s="48">
        <v>42599</v>
      </c>
      <c r="I88" s="48"/>
      <c r="J88" s="47">
        <v>42599</v>
      </c>
      <c r="K88" s="51">
        <v>42594</v>
      </c>
      <c r="L88" s="51"/>
      <c r="M88" s="51"/>
      <c r="N88" s="47"/>
      <c r="O88" s="54"/>
    </row>
    <row r="89" spans="1:15" hidden="1" outlineLevel="1">
      <c r="A89" s="61">
        <v>80401</v>
      </c>
      <c r="B89" s="62" t="s">
        <v>2289</v>
      </c>
      <c r="C89" s="65" t="s">
        <v>2290</v>
      </c>
      <c r="D89" s="43"/>
      <c r="E89" s="51">
        <v>42590</v>
      </c>
      <c r="F89" s="48">
        <v>42598</v>
      </c>
      <c r="G89" s="48" t="s">
        <v>33</v>
      </c>
      <c r="H89" s="48">
        <v>42605</v>
      </c>
      <c r="I89" s="48"/>
      <c r="J89" s="47">
        <v>42605</v>
      </c>
      <c r="K89" s="51">
        <v>42594</v>
      </c>
      <c r="L89" s="51"/>
      <c r="M89" s="51"/>
      <c r="N89" s="47"/>
      <c r="O89" s="54"/>
    </row>
    <row r="90" spans="1:15" hidden="1" outlineLevel="1">
      <c r="A90" s="61">
        <v>80402</v>
      </c>
      <c r="B90" s="62" t="s">
        <v>2291</v>
      </c>
      <c r="C90" s="65" t="s">
        <v>2292</v>
      </c>
      <c r="D90" s="43"/>
      <c r="E90" s="51">
        <v>42590</v>
      </c>
      <c r="F90" s="48">
        <v>42598</v>
      </c>
      <c r="G90" s="48" t="s">
        <v>33</v>
      </c>
      <c r="H90" s="48">
        <v>42605</v>
      </c>
      <c r="I90" s="48"/>
      <c r="J90" s="47">
        <v>42605</v>
      </c>
      <c r="K90" s="51">
        <v>42594</v>
      </c>
      <c r="L90" s="51"/>
      <c r="M90" s="51"/>
      <c r="N90" s="47"/>
      <c r="O90" s="54"/>
    </row>
    <row r="91" spans="1:15" hidden="1" outlineLevel="1">
      <c r="A91" s="61">
        <v>80403</v>
      </c>
      <c r="B91" s="62" t="s">
        <v>2293</v>
      </c>
      <c r="C91" s="65" t="s">
        <v>2294</v>
      </c>
      <c r="D91" s="43"/>
      <c r="E91" s="51">
        <v>42590</v>
      </c>
      <c r="F91" s="48">
        <v>42599</v>
      </c>
      <c r="G91" s="48" t="s">
        <v>33</v>
      </c>
      <c r="H91" s="48">
        <v>42606</v>
      </c>
      <c r="I91" s="48"/>
      <c r="J91" s="47">
        <v>42606</v>
      </c>
      <c r="K91" s="51">
        <v>42594</v>
      </c>
      <c r="L91" s="51"/>
      <c r="M91" s="51"/>
      <c r="N91" s="47"/>
      <c r="O91" s="54"/>
    </row>
    <row r="92" spans="1:15" hidden="1" outlineLevel="1">
      <c r="A92" s="61">
        <v>80404</v>
      </c>
      <c r="B92" s="62" t="s">
        <v>2295</v>
      </c>
      <c r="C92" s="65" t="s">
        <v>2296</v>
      </c>
      <c r="D92" s="43"/>
      <c r="E92" s="51">
        <v>42590</v>
      </c>
      <c r="F92" s="48">
        <v>42598</v>
      </c>
      <c r="G92" s="48" t="s">
        <v>33</v>
      </c>
      <c r="H92" s="48">
        <v>42605</v>
      </c>
      <c r="I92" s="48"/>
      <c r="J92" s="47">
        <v>42605</v>
      </c>
      <c r="K92" s="51">
        <v>42594</v>
      </c>
      <c r="L92" s="51"/>
      <c r="M92" s="51"/>
      <c r="N92" s="47"/>
      <c r="O92" s="54"/>
    </row>
    <row r="93" spans="1:15" hidden="1" outlineLevel="1">
      <c r="A93" s="61">
        <v>48360</v>
      </c>
      <c r="B93" s="62" t="s">
        <v>2297</v>
      </c>
      <c r="C93" s="65" t="s">
        <v>2298</v>
      </c>
      <c r="D93" s="43"/>
      <c r="E93" s="51">
        <v>42605</v>
      </c>
      <c r="F93" s="48">
        <v>42613</v>
      </c>
      <c r="G93" s="48" t="s">
        <v>33</v>
      </c>
      <c r="H93" s="48">
        <v>42620</v>
      </c>
      <c r="I93" s="48"/>
      <c r="J93" s="47">
        <v>42620</v>
      </c>
      <c r="K93" s="51">
        <v>42608</v>
      </c>
      <c r="L93" s="51"/>
      <c r="M93" s="51"/>
      <c r="N93" s="47"/>
      <c r="O93" s="54" t="s">
        <v>2299</v>
      </c>
    </row>
    <row r="94" spans="1:15" hidden="1" outlineLevel="1">
      <c r="A94" s="61">
        <v>80576</v>
      </c>
      <c r="B94" s="62" t="s">
        <v>2300</v>
      </c>
      <c r="C94" s="65" t="s">
        <v>2301</v>
      </c>
      <c r="D94" s="43"/>
      <c r="E94" s="51">
        <v>42605</v>
      </c>
      <c r="F94" s="48">
        <v>42606</v>
      </c>
      <c r="G94" s="48" t="s">
        <v>33</v>
      </c>
      <c r="H94" s="48">
        <v>42613</v>
      </c>
      <c r="I94" s="48"/>
      <c r="J94" s="47">
        <v>42612</v>
      </c>
      <c r="K94" s="51">
        <v>42608</v>
      </c>
      <c r="L94" s="51"/>
      <c r="M94" s="51"/>
      <c r="N94" s="47"/>
      <c r="O94" s="54" t="s">
        <v>2302</v>
      </c>
    </row>
    <row r="95" spans="1:15" hidden="1" outlineLevel="1">
      <c r="A95" s="61">
        <v>80578</v>
      </c>
      <c r="B95" s="62" t="s">
        <v>2303</v>
      </c>
      <c r="C95" s="65" t="s">
        <v>2304</v>
      </c>
      <c r="D95" s="43"/>
      <c r="E95" s="51">
        <v>42605</v>
      </c>
      <c r="F95" s="48">
        <v>42615</v>
      </c>
      <c r="G95" s="48" t="s">
        <v>33</v>
      </c>
      <c r="H95" s="48">
        <v>42622</v>
      </c>
      <c r="I95" s="48"/>
      <c r="J95" s="47">
        <v>42622</v>
      </c>
      <c r="K95" s="51">
        <v>42608</v>
      </c>
      <c r="L95" s="51"/>
      <c r="M95" s="51"/>
      <c r="N95" s="47"/>
      <c r="O95" s="54"/>
    </row>
    <row r="96" spans="1:15" hidden="1" outlineLevel="1">
      <c r="A96" s="61">
        <v>80579</v>
      </c>
      <c r="B96" s="62" t="s">
        <v>2303</v>
      </c>
      <c r="C96" s="65" t="s">
        <v>2305</v>
      </c>
      <c r="D96" s="43"/>
      <c r="E96" s="51">
        <v>42605</v>
      </c>
      <c r="F96" s="48">
        <v>42608</v>
      </c>
      <c r="G96" s="48" t="s">
        <v>2087</v>
      </c>
      <c r="H96" s="48">
        <v>42618</v>
      </c>
      <c r="I96" s="48"/>
      <c r="J96" s="47">
        <v>42615</v>
      </c>
      <c r="K96" s="51">
        <v>42608</v>
      </c>
      <c r="L96" s="51"/>
      <c r="M96" s="51"/>
      <c r="N96" s="47"/>
      <c r="O96" s="54" t="s">
        <v>2306</v>
      </c>
    </row>
    <row r="97" spans="1:15" hidden="1" outlineLevel="1">
      <c r="A97" s="61">
        <v>80630</v>
      </c>
      <c r="B97" s="62" t="s">
        <v>2297</v>
      </c>
      <c r="C97" s="65" t="s">
        <v>2307</v>
      </c>
      <c r="D97" s="43"/>
      <c r="E97" s="51">
        <v>42619</v>
      </c>
      <c r="F97" s="48">
        <v>42625</v>
      </c>
      <c r="G97" s="48" t="s">
        <v>33</v>
      </c>
      <c r="H97" s="48">
        <v>42632</v>
      </c>
      <c r="I97" s="48"/>
      <c r="J97" s="47">
        <v>42633</v>
      </c>
      <c r="K97" s="51">
        <v>42622</v>
      </c>
      <c r="L97" s="51"/>
      <c r="M97" s="51"/>
      <c r="N97" s="47"/>
      <c r="O97" s="54" t="s">
        <v>2308</v>
      </c>
    </row>
    <row r="98" spans="1:15" hidden="1" outlineLevel="1">
      <c r="A98" s="61">
        <v>80844</v>
      </c>
      <c r="B98" s="62" t="s">
        <v>2309</v>
      </c>
      <c r="C98" s="65" t="s">
        <v>2310</v>
      </c>
      <c r="D98" s="43"/>
      <c r="E98" s="51">
        <v>42628</v>
      </c>
      <c r="F98" s="48">
        <v>42632</v>
      </c>
      <c r="G98" s="48" t="s">
        <v>33</v>
      </c>
      <c r="H98" s="48">
        <v>42639</v>
      </c>
      <c r="I98" s="48"/>
      <c r="J98" s="47">
        <v>42639</v>
      </c>
      <c r="K98" s="51">
        <v>42629</v>
      </c>
      <c r="L98" s="51"/>
      <c r="M98" s="51"/>
      <c r="N98" s="47"/>
      <c r="O98" s="54"/>
    </row>
    <row r="99" spans="1:15" hidden="1" outlineLevel="1">
      <c r="A99" s="61">
        <v>80845</v>
      </c>
      <c r="B99" s="62" t="s">
        <v>2309</v>
      </c>
      <c r="C99" s="65" t="s">
        <v>2311</v>
      </c>
      <c r="D99" s="43"/>
      <c r="E99" s="51">
        <v>42628</v>
      </c>
      <c r="F99" s="48">
        <v>42633</v>
      </c>
      <c r="G99" s="48" t="s">
        <v>33</v>
      </c>
      <c r="H99" s="48">
        <v>42640</v>
      </c>
      <c r="I99" s="48"/>
      <c r="J99" s="47">
        <v>42640</v>
      </c>
      <c r="K99" s="51">
        <v>42629</v>
      </c>
      <c r="L99" s="51"/>
      <c r="M99" s="51"/>
      <c r="N99" s="47"/>
      <c r="O99" s="54"/>
    </row>
    <row r="100" spans="1:15" hidden="1" outlineLevel="1">
      <c r="A100" s="61">
        <v>80846</v>
      </c>
      <c r="B100" s="62" t="s">
        <v>2309</v>
      </c>
      <c r="C100" s="65" t="s">
        <v>2312</v>
      </c>
      <c r="D100" s="43"/>
      <c r="E100" s="51">
        <v>42628</v>
      </c>
      <c r="F100" s="48">
        <v>42632</v>
      </c>
      <c r="G100" s="48" t="s">
        <v>33</v>
      </c>
      <c r="H100" s="48">
        <v>42639</v>
      </c>
      <c r="I100" s="48"/>
      <c r="J100" s="47">
        <v>42639</v>
      </c>
      <c r="K100" s="51">
        <v>42629</v>
      </c>
      <c r="L100" s="51"/>
      <c r="M100" s="51"/>
      <c r="N100" s="47"/>
      <c r="O100" s="54"/>
    </row>
    <row r="101" spans="1:15" hidden="1" outlineLevel="1">
      <c r="A101" s="61">
        <v>81018</v>
      </c>
      <c r="B101" s="62" t="s">
        <v>2313</v>
      </c>
      <c r="C101" s="65" t="s">
        <v>2314</v>
      </c>
      <c r="D101" s="43"/>
      <c r="E101" s="51">
        <v>42669</v>
      </c>
      <c r="F101" s="48">
        <v>42681</v>
      </c>
      <c r="G101" s="48" t="s">
        <v>33</v>
      </c>
      <c r="H101" s="48">
        <v>42688</v>
      </c>
      <c r="I101" s="48"/>
      <c r="J101" s="47">
        <v>42689</v>
      </c>
      <c r="K101" s="51">
        <v>42678</v>
      </c>
      <c r="L101" s="51"/>
      <c r="M101" s="51"/>
      <c r="N101" s="47"/>
      <c r="O101" s="54" t="s">
        <v>2315</v>
      </c>
    </row>
    <row r="102" spans="1:15" hidden="1" outlineLevel="1">
      <c r="A102" s="61">
        <v>81205</v>
      </c>
      <c r="B102" s="62" t="s">
        <v>2316</v>
      </c>
      <c r="C102" s="65" t="s">
        <v>2317</v>
      </c>
      <c r="D102" s="43"/>
      <c r="E102" s="51">
        <v>42719</v>
      </c>
      <c r="F102" s="48">
        <v>42740</v>
      </c>
      <c r="G102" s="48" t="s">
        <v>2120</v>
      </c>
      <c r="H102" s="48">
        <v>42747</v>
      </c>
      <c r="I102" s="48"/>
      <c r="J102" s="47">
        <v>42745</v>
      </c>
      <c r="K102" s="51">
        <v>42720</v>
      </c>
      <c r="L102" s="51"/>
      <c r="M102" s="51"/>
      <c r="N102" s="47"/>
      <c r="O102" s="54"/>
    </row>
    <row r="103" spans="1:15" hidden="1" outlineLevel="1">
      <c r="A103" s="61">
        <v>81206</v>
      </c>
      <c r="B103" s="62" t="s">
        <v>2316</v>
      </c>
      <c r="C103" s="65" t="s">
        <v>2318</v>
      </c>
      <c r="D103" s="43"/>
      <c r="E103" s="51">
        <v>42719</v>
      </c>
      <c r="F103" s="48">
        <v>42740</v>
      </c>
      <c r="G103" s="48" t="s">
        <v>2120</v>
      </c>
      <c r="H103" s="48">
        <v>42747</v>
      </c>
      <c r="I103" s="48"/>
      <c r="J103" s="47">
        <v>42746</v>
      </c>
      <c r="K103" s="51">
        <v>42720</v>
      </c>
      <c r="L103" s="51"/>
      <c r="M103" s="51"/>
      <c r="N103" s="47"/>
      <c r="O103" s="54"/>
    </row>
    <row r="104" spans="1:15" hidden="1" outlineLevel="1">
      <c r="A104" s="61">
        <v>81250</v>
      </c>
      <c r="B104" s="62" t="s">
        <v>2319</v>
      </c>
      <c r="C104" s="65" t="s">
        <v>2320</v>
      </c>
      <c r="D104" s="43"/>
      <c r="E104" s="51">
        <v>42745</v>
      </c>
      <c r="F104" s="48">
        <v>42748</v>
      </c>
      <c r="G104" s="48" t="s">
        <v>2120</v>
      </c>
      <c r="H104" s="48">
        <v>42752</v>
      </c>
      <c r="I104" s="48"/>
      <c r="J104" s="47">
        <v>42751</v>
      </c>
      <c r="K104" s="51">
        <v>42748</v>
      </c>
      <c r="L104" s="51"/>
      <c r="M104" s="51"/>
      <c r="N104" s="47"/>
      <c r="O104" s="54"/>
    </row>
    <row r="105" spans="1:15" hidden="1" outlineLevel="1">
      <c r="A105" s="61">
        <v>81252</v>
      </c>
      <c r="B105" s="62" t="s">
        <v>2319</v>
      </c>
      <c r="C105" s="65" t="s">
        <v>2321</v>
      </c>
      <c r="D105" s="43"/>
      <c r="E105" s="51">
        <v>42745</v>
      </c>
      <c r="F105" s="48">
        <v>42748</v>
      </c>
      <c r="G105" s="48" t="s">
        <v>2120</v>
      </c>
      <c r="H105" s="48">
        <v>42752</v>
      </c>
      <c r="I105" s="48"/>
      <c r="J105" s="47">
        <v>42752</v>
      </c>
      <c r="K105" s="51">
        <v>42748</v>
      </c>
      <c r="L105" s="51"/>
      <c r="M105" s="51"/>
      <c r="N105" s="47"/>
      <c r="O105" s="54"/>
    </row>
    <row r="106" spans="1:15" hidden="1" outlineLevel="1">
      <c r="A106" s="61">
        <v>81253</v>
      </c>
      <c r="B106" s="62" t="s">
        <v>2319</v>
      </c>
      <c r="C106" s="65" t="s">
        <v>2322</v>
      </c>
      <c r="D106" s="43"/>
      <c r="E106" s="51">
        <v>42745</v>
      </c>
      <c r="F106" s="48">
        <v>42747</v>
      </c>
      <c r="G106" s="48" t="s">
        <v>2120</v>
      </c>
      <c r="H106" s="48">
        <v>42752</v>
      </c>
      <c r="I106" s="48"/>
      <c r="J106" s="47">
        <v>42752</v>
      </c>
      <c r="K106" s="51">
        <v>42748</v>
      </c>
      <c r="L106" s="51"/>
      <c r="M106" s="51"/>
      <c r="N106" s="47"/>
      <c r="O106" s="54"/>
    </row>
    <row r="107" spans="1:15" ht="29.1" hidden="1" outlineLevel="1">
      <c r="A107" s="61">
        <v>81332</v>
      </c>
      <c r="B107" s="62" t="s">
        <v>2323</v>
      </c>
      <c r="C107" s="65" t="s">
        <v>2324</v>
      </c>
      <c r="D107" s="43"/>
      <c r="E107" s="51">
        <v>42761</v>
      </c>
      <c r="F107" s="48" t="s">
        <v>2325</v>
      </c>
      <c r="G107" s="51" t="s">
        <v>33</v>
      </c>
      <c r="H107" s="69" t="s">
        <v>2326</v>
      </c>
      <c r="I107" s="69"/>
      <c r="J107" s="50">
        <v>42775</v>
      </c>
      <c r="K107" s="51">
        <v>42762</v>
      </c>
      <c r="L107" s="51"/>
      <c r="M107" s="51"/>
      <c r="N107" s="47"/>
      <c r="O107" s="54" t="s">
        <v>2327</v>
      </c>
    </row>
    <row r="108" spans="1:15" ht="29.1" hidden="1" outlineLevel="1">
      <c r="A108" s="61">
        <v>81333</v>
      </c>
      <c r="B108" s="62" t="s">
        <v>2328</v>
      </c>
      <c r="C108" s="65" t="s">
        <v>2329</v>
      </c>
      <c r="D108" s="43"/>
      <c r="E108" s="51">
        <v>42761</v>
      </c>
      <c r="F108" s="48" t="s">
        <v>2325</v>
      </c>
      <c r="G108" s="51" t="s">
        <v>33</v>
      </c>
      <c r="H108" s="69" t="s">
        <v>2326</v>
      </c>
      <c r="I108" s="69"/>
      <c r="J108" s="50">
        <v>42775</v>
      </c>
      <c r="K108" s="51">
        <v>42762</v>
      </c>
      <c r="L108" s="51"/>
      <c r="M108" s="51"/>
      <c r="N108" s="47"/>
      <c r="O108" s="54" t="s">
        <v>2327</v>
      </c>
    </row>
    <row r="109" spans="1:15" ht="29.1" hidden="1" outlineLevel="1">
      <c r="A109" s="61">
        <v>81334</v>
      </c>
      <c r="B109" s="62" t="s">
        <v>2330</v>
      </c>
      <c r="C109" s="65" t="s">
        <v>2331</v>
      </c>
      <c r="D109" s="43"/>
      <c r="E109" s="51">
        <v>42761</v>
      </c>
      <c r="F109" s="48" t="s">
        <v>2325</v>
      </c>
      <c r="G109" s="51" t="s">
        <v>33</v>
      </c>
      <c r="H109" s="69" t="s">
        <v>2326</v>
      </c>
      <c r="I109" s="69"/>
      <c r="J109" s="50">
        <v>42775</v>
      </c>
      <c r="K109" s="51">
        <v>42762</v>
      </c>
      <c r="L109" s="51"/>
      <c r="M109" s="51"/>
      <c r="N109" s="47"/>
      <c r="O109" s="54" t="s">
        <v>2327</v>
      </c>
    </row>
    <row r="110" spans="1:15" ht="29.1" hidden="1" outlineLevel="1">
      <c r="A110" s="61">
        <v>81335</v>
      </c>
      <c r="B110" s="62" t="s">
        <v>2332</v>
      </c>
      <c r="C110" s="65" t="s">
        <v>2333</v>
      </c>
      <c r="D110" s="43"/>
      <c r="E110" s="51">
        <v>42761</v>
      </c>
      <c r="F110" s="48" t="s">
        <v>2325</v>
      </c>
      <c r="G110" s="51" t="s">
        <v>33</v>
      </c>
      <c r="H110" s="69" t="s">
        <v>2326</v>
      </c>
      <c r="I110" s="69"/>
      <c r="J110" s="50">
        <v>42775</v>
      </c>
      <c r="K110" s="51">
        <v>42762</v>
      </c>
      <c r="L110" s="51"/>
      <c r="M110" s="51"/>
      <c r="N110" s="47"/>
      <c r="O110" s="54" t="s">
        <v>2327</v>
      </c>
    </row>
    <row r="111" spans="1:15" ht="29.1" hidden="1" outlineLevel="1">
      <c r="A111" s="61">
        <v>81336</v>
      </c>
      <c r="B111" s="62" t="s">
        <v>2334</v>
      </c>
      <c r="C111" s="65" t="s">
        <v>2335</v>
      </c>
      <c r="D111" s="43"/>
      <c r="E111" s="51">
        <v>42761</v>
      </c>
      <c r="F111" s="48" t="s">
        <v>2325</v>
      </c>
      <c r="G111" s="51" t="s">
        <v>33</v>
      </c>
      <c r="H111" s="69" t="s">
        <v>2326</v>
      </c>
      <c r="I111" s="69"/>
      <c r="J111" s="50">
        <v>42775</v>
      </c>
      <c r="K111" s="51">
        <v>42762</v>
      </c>
      <c r="L111" s="51"/>
      <c r="M111" s="51"/>
      <c r="N111" s="47"/>
      <c r="O111" s="54" t="s">
        <v>2327</v>
      </c>
    </row>
    <row r="112" spans="1:15" ht="29.1" hidden="1" outlineLevel="1">
      <c r="A112" s="61">
        <v>81337</v>
      </c>
      <c r="B112" s="62" t="s">
        <v>2336</v>
      </c>
      <c r="C112" s="65" t="s">
        <v>2337</v>
      </c>
      <c r="D112" s="43"/>
      <c r="E112" s="51">
        <v>42761</v>
      </c>
      <c r="F112" s="48" t="s">
        <v>2325</v>
      </c>
      <c r="G112" s="51" t="s">
        <v>33</v>
      </c>
      <c r="H112" s="69" t="s">
        <v>2326</v>
      </c>
      <c r="I112" s="69"/>
      <c r="J112" s="50">
        <v>42775</v>
      </c>
      <c r="K112" s="51">
        <v>42762</v>
      </c>
      <c r="L112" s="51"/>
      <c r="M112" s="51"/>
      <c r="N112" s="47"/>
      <c r="O112" s="54" t="s">
        <v>2327</v>
      </c>
    </row>
    <row r="113" spans="1:15" hidden="1" outlineLevel="1">
      <c r="A113" s="61">
        <v>81582</v>
      </c>
      <c r="B113" s="62" t="s">
        <v>2338</v>
      </c>
      <c r="C113" s="65" t="s">
        <v>2339</v>
      </c>
      <c r="D113" s="43"/>
      <c r="E113" s="51">
        <v>42790</v>
      </c>
      <c r="F113" s="48">
        <v>42802</v>
      </c>
      <c r="G113" s="48" t="s">
        <v>2120</v>
      </c>
      <c r="H113" s="48">
        <v>42809</v>
      </c>
      <c r="I113" s="48"/>
      <c r="J113" s="47">
        <v>42808</v>
      </c>
      <c r="K113" s="51">
        <v>42790</v>
      </c>
      <c r="L113" s="51"/>
      <c r="M113" s="51"/>
      <c r="N113" s="47"/>
      <c r="O113" s="54"/>
    </row>
    <row r="114" spans="1:15" hidden="1" outlineLevel="1">
      <c r="A114" s="61">
        <v>81581</v>
      </c>
      <c r="B114" s="62" t="s">
        <v>2340</v>
      </c>
      <c r="C114" s="65" t="s">
        <v>2341</v>
      </c>
      <c r="D114" s="43"/>
      <c r="E114" s="51">
        <v>42790</v>
      </c>
      <c r="F114" s="48">
        <v>42802</v>
      </c>
      <c r="G114" s="48" t="s">
        <v>2120</v>
      </c>
      <c r="H114" s="48">
        <v>42809</v>
      </c>
      <c r="I114" s="48"/>
      <c r="J114" s="47">
        <v>42808</v>
      </c>
      <c r="K114" s="51">
        <v>42790</v>
      </c>
      <c r="L114" s="51"/>
      <c r="M114" s="51"/>
      <c r="N114" s="47"/>
      <c r="O114" s="54"/>
    </row>
    <row r="115" spans="1:15" hidden="1" outlineLevel="1">
      <c r="A115" s="61">
        <v>81577</v>
      </c>
      <c r="B115" s="62" t="s">
        <v>2342</v>
      </c>
      <c r="C115" s="65" t="s">
        <v>2343</v>
      </c>
      <c r="D115" s="43"/>
      <c r="E115" s="51">
        <v>42790</v>
      </c>
      <c r="F115" s="48">
        <v>42803</v>
      </c>
      <c r="G115" s="48" t="s">
        <v>2120</v>
      </c>
      <c r="H115" s="48">
        <v>42810</v>
      </c>
      <c r="I115" s="48"/>
      <c r="J115" s="47">
        <v>42808</v>
      </c>
      <c r="K115" s="51">
        <v>42790</v>
      </c>
      <c r="L115" s="51"/>
      <c r="M115" s="51"/>
      <c r="N115" s="47"/>
      <c r="O115" s="54"/>
    </row>
    <row r="116" spans="1:15" hidden="1" outlineLevel="1">
      <c r="A116" s="61">
        <v>81571</v>
      </c>
      <c r="B116" s="62" t="s">
        <v>2344</v>
      </c>
      <c r="C116" s="65" t="s">
        <v>2345</v>
      </c>
      <c r="D116" s="43"/>
      <c r="E116" s="51">
        <v>42790</v>
      </c>
      <c r="F116" s="48">
        <v>42803</v>
      </c>
      <c r="G116" s="48" t="s">
        <v>2120</v>
      </c>
      <c r="H116" s="48">
        <v>42810</v>
      </c>
      <c r="I116" s="48"/>
      <c r="J116" s="47">
        <v>42808</v>
      </c>
      <c r="K116" s="51">
        <v>42790</v>
      </c>
      <c r="L116" s="51"/>
      <c r="M116" s="51"/>
      <c r="N116" s="47"/>
      <c r="O116" s="54"/>
    </row>
    <row r="117" spans="1:15" s="79" customFormat="1" ht="43.5" hidden="1" outlineLevel="1">
      <c r="A117" s="70">
        <v>81716</v>
      </c>
      <c r="B117" s="71" t="s">
        <v>2346</v>
      </c>
      <c r="C117" s="72" t="s">
        <v>2347</v>
      </c>
      <c r="D117" s="73"/>
      <c r="E117" s="74">
        <v>42824</v>
      </c>
      <c r="F117" s="75">
        <v>42837</v>
      </c>
      <c r="G117" s="75" t="s">
        <v>2120</v>
      </c>
      <c r="H117" s="76">
        <v>42844</v>
      </c>
      <c r="I117" s="76"/>
      <c r="J117" s="48">
        <v>42843</v>
      </c>
      <c r="K117" s="77" t="s">
        <v>2348</v>
      </c>
      <c r="L117" s="51"/>
      <c r="M117" s="51"/>
      <c r="N117" s="48"/>
      <c r="O117" s="78"/>
    </row>
    <row r="118" spans="1:15" s="79" customFormat="1" ht="43.5" hidden="1" outlineLevel="1">
      <c r="A118" s="70">
        <v>81723</v>
      </c>
      <c r="B118" s="80" t="s">
        <v>2346</v>
      </c>
      <c r="C118" s="81" t="s">
        <v>2349</v>
      </c>
      <c r="D118" s="73"/>
      <c r="E118" s="74">
        <v>42824</v>
      </c>
      <c r="F118" s="75">
        <v>42836</v>
      </c>
      <c r="G118" s="75" t="s">
        <v>2120</v>
      </c>
      <c r="H118" s="76">
        <v>42843</v>
      </c>
      <c r="I118" s="76"/>
      <c r="J118" s="48">
        <v>42843</v>
      </c>
      <c r="K118" s="77" t="s">
        <v>2348</v>
      </c>
      <c r="L118" s="51"/>
      <c r="M118" s="51"/>
      <c r="N118" s="48"/>
      <c r="O118" s="78"/>
    </row>
    <row r="119" spans="1:15" s="79" customFormat="1" ht="43.5" hidden="1" outlineLevel="1">
      <c r="A119" s="70">
        <v>81717</v>
      </c>
      <c r="B119" s="82" t="s">
        <v>2346</v>
      </c>
      <c r="C119" s="83" t="s">
        <v>2350</v>
      </c>
      <c r="D119" s="51"/>
      <c r="E119" s="51">
        <v>42830</v>
      </c>
      <c r="F119" s="51">
        <v>42844</v>
      </c>
      <c r="G119" s="48" t="s">
        <v>2120</v>
      </c>
      <c r="H119" s="51">
        <v>42851</v>
      </c>
      <c r="I119" s="51"/>
      <c r="J119" s="48">
        <v>42849</v>
      </c>
      <c r="K119" s="77" t="s">
        <v>2348</v>
      </c>
      <c r="L119" s="51"/>
      <c r="M119" s="51"/>
      <c r="N119" s="48"/>
      <c r="O119" s="78"/>
    </row>
    <row r="120" spans="1:15" s="79" customFormat="1" ht="43.5" hidden="1" outlineLevel="1">
      <c r="A120" s="70">
        <v>81726</v>
      </c>
      <c r="B120" s="82" t="s">
        <v>2346</v>
      </c>
      <c r="C120" s="83" t="s">
        <v>2351</v>
      </c>
      <c r="D120" s="51"/>
      <c r="E120" s="51">
        <v>42830</v>
      </c>
      <c r="F120" s="51">
        <v>42845</v>
      </c>
      <c r="G120" s="48" t="s">
        <v>2120</v>
      </c>
      <c r="H120" s="51">
        <v>42852</v>
      </c>
      <c r="I120" s="51"/>
      <c r="J120" s="48">
        <v>42846</v>
      </c>
      <c r="K120" s="77" t="s">
        <v>2348</v>
      </c>
      <c r="L120" s="51"/>
      <c r="M120" s="51"/>
      <c r="N120" s="48"/>
      <c r="O120" s="78"/>
    </row>
    <row r="121" spans="1:15" hidden="1" outlineLevel="1">
      <c r="A121" s="70">
        <v>81811</v>
      </c>
      <c r="B121" s="82" t="s">
        <v>2352</v>
      </c>
      <c r="C121" s="82" t="s">
        <v>2353</v>
      </c>
      <c r="D121" s="51"/>
      <c r="E121" s="51">
        <v>42845</v>
      </c>
      <c r="F121" s="51">
        <v>42858</v>
      </c>
      <c r="G121" s="47" t="s">
        <v>2120</v>
      </c>
      <c r="H121" s="51">
        <v>42865</v>
      </c>
      <c r="I121" s="51"/>
      <c r="J121" s="47">
        <v>42865</v>
      </c>
      <c r="K121" s="74">
        <v>42853</v>
      </c>
      <c r="L121" s="51"/>
      <c r="M121" s="51"/>
      <c r="N121" s="47"/>
      <c r="O121" s="54"/>
    </row>
    <row r="122" spans="1:15" hidden="1" outlineLevel="1">
      <c r="A122" s="70">
        <v>81812</v>
      </c>
      <c r="B122" s="82" t="s">
        <v>2352</v>
      </c>
      <c r="C122" s="82" t="s">
        <v>2354</v>
      </c>
      <c r="D122" s="51"/>
      <c r="E122" s="51">
        <v>42845</v>
      </c>
      <c r="F122" s="51">
        <v>42858</v>
      </c>
      <c r="G122" s="47" t="s">
        <v>2120</v>
      </c>
      <c r="H122" s="51">
        <v>42865</v>
      </c>
      <c r="I122" s="51"/>
      <c r="J122" s="47">
        <v>42865</v>
      </c>
      <c r="K122" s="74">
        <v>42853</v>
      </c>
      <c r="L122" s="51"/>
      <c r="M122" s="51"/>
      <c r="N122" s="47"/>
      <c r="O122" s="54"/>
    </row>
    <row r="123" spans="1:15" hidden="1" outlineLevel="1">
      <c r="A123" s="70">
        <v>81796</v>
      </c>
      <c r="B123" s="82" t="s">
        <v>2355</v>
      </c>
      <c r="C123" s="82" t="s">
        <v>2356</v>
      </c>
      <c r="D123" s="51"/>
      <c r="E123" s="51">
        <v>42845</v>
      </c>
      <c r="F123" s="51">
        <v>42850</v>
      </c>
      <c r="G123" s="47" t="s">
        <v>33</v>
      </c>
      <c r="H123" s="51">
        <v>42858</v>
      </c>
      <c r="I123" s="51"/>
      <c r="J123" s="47">
        <v>42867</v>
      </c>
      <c r="K123" s="74">
        <v>42867</v>
      </c>
      <c r="L123" s="51"/>
      <c r="M123" s="51"/>
      <c r="N123" s="47"/>
      <c r="O123" s="54"/>
    </row>
    <row r="124" spans="1:15" hidden="1" outlineLevel="1">
      <c r="A124" s="70">
        <v>81854</v>
      </c>
      <c r="B124" s="82" t="s">
        <v>2357</v>
      </c>
      <c r="C124" s="82" t="s">
        <v>2358</v>
      </c>
      <c r="D124" s="51"/>
      <c r="E124" s="51">
        <v>42857</v>
      </c>
      <c r="F124" s="51">
        <v>42863</v>
      </c>
      <c r="G124" s="47" t="s">
        <v>2120</v>
      </c>
      <c r="H124" s="51">
        <v>42870</v>
      </c>
      <c r="I124" s="51"/>
      <c r="J124" s="47">
        <v>42871</v>
      </c>
      <c r="K124" s="74">
        <v>42867</v>
      </c>
      <c r="L124" s="51"/>
      <c r="M124" s="51"/>
      <c r="N124" s="47"/>
      <c r="O124" s="54"/>
    </row>
    <row r="125" spans="1:15" hidden="1" outlineLevel="1">
      <c r="A125" s="70">
        <v>81896</v>
      </c>
      <c r="B125" s="82" t="s">
        <v>2359</v>
      </c>
      <c r="C125" s="82" t="s">
        <v>2360</v>
      </c>
      <c r="D125" s="51"/>
      <c r="E125" s="51">
        <v>42864</v>
      </c>
      <c r="F125" s="51">
        <v>42878</v>
      </c>
      <c r="G125" s="47" t="s">
        <v>2120</v>
      </c>
      <c r="H125" s="51">
        <v>42885</v>
      </c>
      <c r="I125" s="51"/>
      <c r="J125" s="47">
        <v>42885</v>
      </c>
      <c r="K125" s="74">
        <v>42881</v>
      </c>
      <c r="L125" s="51"/>
      <c r="M125" s="51"/>
      <c r="N125" s="47"/>
      <c r="O125" s="54" t="s">
        <v>2361</v>
      </c>
    </row>
    <row r="126" spans="1:15" hidden="1" outlineLevel="1">
      <c r="A126" s="70">
        <v>81898</v>
      </c>
      <c r="B126" s="82" t="s">
        <v>2362</v>
      </c>
      <c r="C126" s="82" t="s">
        <v>2363</v>
      </c>
      <c r="D126" s="51"/>
      <c r="E126" s="51">
        <v>42864</v>
      </c>
      <c r="F126" s="51">
        <v>42879</v>
      </c>
      <c r="G126" s="47" t="s">
        <v>33</v>
      </c>
      <c r="H126" s="51">
        <v>42886</v>
      </c>
      <c r="I126" s="51"/>
      <c r="J126" s="47">
        <v>42885</v>
      </c>
      <c r="K126" s="74">
        <v>42881</v>
      </c>
      <c r="L126" s="51"/>
      <c r="M126" s="51"/>
      <c r="N126" s="47"/>
      <c r="O126" s="54" t="s">
        <v>2361</v>
      </c>
    </row>
    <row r="127" spans="1:15" hidden="1" outlineLevel="1">
      <c r="A127" s="70">
        <v>81900</v>
      </c>
      <c r="B127" s="82" t="s">
        <v>2364</v>
      </c>
      <c r="C127" s="82" t="s">
        <v>2365</v>
      </c>
      <c r="D127" s="51"/>
      <c r="E127" s="51">
        <v>42865</v>
      </c>
      <c r="F127" s="51">
        <v>42872</v>
      </c>
      <c r="G127" s="47" t="s">
        <v>2120</v>
      </c>
      <c r="H127" s="51">
        <v>42879</v>
      </c>
      <c r="I127" s="51"/>
      <c r="J127" s="47">
        <v>42878</v>
      </c>
      <c r="K127" s="74">
        <v>42881</v>
      </c>
      <c r="L127" s="51"/>
      <c r="M127" s="51"/>
      <c r="N127" s="47"/>
      <c r="O127" s="54" t="s">
        <v>2361</v>
      </c>
    </row>
    <row r="128" spans="1:15" hidden="1" outlineLevel="1">
      <c r="A128" s="70">
        <v>81901</v>
      </c>
      <c r="B128" s="82" t="s">
        <v>2366</v>
      </c>
      <c r="C128" s="82" t="s">
        <v>2367</v>
      </c>
      <c r="D128" s="51"/>
      <c r="E128" s="51">
        <v>42865</v>
      </c>
      <c r="F128" s="51">
        <v>42878</v>
      </c>
      <c r="G128" s="47" t="s">
        <v>2120</v>
      </c>
      <c r="H128" s="51">
        <v>42886</v>
      </c>
      <c r="I128" s="51"/>
      <c r="J128" s="47">
        <v>42885</v>
      </c>
      <c r="K128" s="74">
        <v>42881</v>
      </c>
      <c r="L128" s="51"/>
      <c r="M128" s="51"/>
      <c r="N128" s="47"/>
      <c r="O128" s="54" t="s">
        <v>2361</v>
      </c>
    </row>
    <row r="129" spans="1:15" hidden="1" outlineLevel="1">
      <c r="A129" s="70">
        <v>81902</v>
      </c>
      <c r="B129" s="82" t="s">
        <v>2368</v>
      </c>
      <c r="C129" s="82" t="s">
        <v>2369</v>
      </c>
      <c r="D129" s="51"/>
      <c r="E129" s="51">
        <v>42865</v>
      </c>
      <c r="F129" s="51">
        <v>42881</v>
      </c>
      <c r="G129" s="47" t="s">
        <v>2120</v>
      </c>
      <c r="H129" s="51">
        <v>42888</v>
      </c>
      <c r="I129" s="51"/>
      <c r="J129" s="47">
        <v>42885</v>
      </c>
      <c r="K129" s="74">
        <v>42881</v>
      </c>
      <c r="L129" s="51"/>
      <c r="M129" s="51"/>
      <c r="N129" s="47"/>
      <c r="O129" s="54" t="s">
        <v>2361</v>
      </c>
    </row>
    <row r="130" spans="1:15" hidden="1" outlineLevel="1">
      <c r="A130" s="70">
        <v>81903</v>
      </c>
      <c r="B130" s="82" t="s">
        <v>2370</v>
      </c>
      <c r="C130" s="82" t="s">
        <v>2371</v>
      </c>
      <c r="D130" s="51"/>
      <c r="E130" s="51">
        <v>42865</v>
      </c>
      <c r="F130" s="51">
        <v>42903</v>
      </c>
      <c r="G130" s="47" t="s">
        <v>2120</v>
      </c>
      <c r="H130" s="51">
        <v>42879</v>
      </c>
      <c r="I130" s="51"/>
      <c r="J130" s="47">
        <v>42879</v>
      </c>
      <c r="K130" s="74">
        <v>42881</v>
      </c>
      <c r="L130" s="51"/>
      <c r="M130" s="51"/>
      <c r="N130" s="47"/>
      <c r="O130" s="54" t="s">
        <v>2361</v>
      </c>
    </row>
    <row r="131" spans="1:15" hidden="1" outlineLevel="1">
      <c r="A131" s="70">
        <v>81904</v>
      </c>
      <c r="B131" s="82" t="s">
        <v>2372</v>
      </c>
      <c r="C131" s="82" t="s">
        <v>2373</v>
      </c>
      <c r="D131" s="51"/>
      <c r="E131" s="51">
        <v>42865</v>
      </c>
      <c r="F131" s="51">
        <v>42880</v>
      </c>
      <c r="G131" s="47" t="s">
        <v>2120</v>
      </c>
      <c r="H131" s="51">
        <v>42888</v>
      </c>
      <c r="I131" s="51"/>
      <c r="J131" s="47">
        <v>42885</v>
      </c>
      <c r="K131" s="74">
        <v>42881</v>
      </c>
      <c r="L131" s="51"/>
      <c r="M131" s="51"/>
      <c r="N131" s="47"/>
      <c r="O131" s="54" t="s">
        <v>2361</v>
      </c>
    </row>
    <row r="132" spans="1:15" hidden="1" outlineLevel="1">
      <c r="A132" s="70">
        <v>81908</v>
      </c>
      <c r="B132" s="82" t="s">
        <v>2374</v>
      </c>
      <c r="C132" s="82" t="s">
        <v>2375</v>
      </c>
      <c r="D132" s="51"/>
      <c r="E132" s="51">
        <v>42865</v>
      </c>
      <c r="F132" s="51">
        <v>42881</v>
      </c>
      <c r="G132" s="47" t="s">
        <v>2120</v>
      </c>
      <c r="H132" s="51">
        <v>42888</v>
      </c>
      <c r="I132" s="51"/>
      <c r="J132" s="47">
        <v>42885</v>
      </c>
      <c r="K132" s="74">
        <v>42881</v>
      </c>
      <c r="L132" s="51"/>
      <c r="M132" s="51"/>
      <c r="N132" s="47"/>
      <c r="O132" s="54" t="s">
        <v>2361</v>
      </c>
    </row>
    <row r="133" spans="1:15" hidden="1" outlineLevel="1">
      <c r="A133" s="70">
        <v>99827</v>
      </c>
      <c r="B133" s="82" t="s">
        <v>2376</v>
      </c>
      <c r="C133" s="82" t="s">
        <v>2377</v>
      </c>
      <c r="D133" s="51"/>
      <c r="E133" s="51">
        <v>42881</v>
      </c>
      <c r="F133" s="51">
        <v>42892</v>
      </c>
      <c r="G133" s="47" t="s">
        <v>2120</v>
      </c>
      <c r="H133" s="51">
        <v>42899</v>
      </c>
      <c r="I133" s="51"/>
      <c r="J133" s="47">
        <v>42900</v>
      </c>
      <c r="K133" s="74">
        <v>42881</v>
      </c>
      <c r="L133" s="51"/>
      <c r="M133" s="51"/>
      <c r="N133" s="47"/>
      <c r="O133" s="54" t="s">
        <v>2361</v>
      </c>
    </row>
    <row r="134" spans="1:15" hidden="1" outlineLevel="1">
      <c r="A134" s="70">
        <v>99831</v>
      </c>
      <c r="B134" s="82" t="s">
        <v>2378</v>
      </c>
      <c r="C134" s="82" t="s">
        <v>2379</v>
      </c>
      <c r="D134" s="51"/>
      <c r="E134" s="51">
        <v>42885</v>
      </c>
      <c r="F134" s="51">
        <v>42895</v>
      </c>
      <c r="G134" s="47" t="s">
        <v>33</v>
      </c>
      <c r="H134" s="51">
        <v>42902</v>
      </c>
      <c r="I134" s="51"/>
      <c r="J134" s="47">
        <v>42902</v>
      </c>
      <c r="K134" s="74">
        <v>42895</v>
      </c>
      <c r="L134" s="51"/>
      <c r="M134" s="51"/>
      <c r="N134" s="47"/>
      <c r="O134" s="54"/>
    </row>
    <row r="135" spans="1:15" hidden="1" outlineLevel="1">
      <c r="A135" s="70">
        <v>82013</v>
      </c>
      <c r="B135" s="82" t="s">
        <v>2380</v>
      </c>
      <c r="C135" s="82" t="s">
        <v>2381</v>
      </c>
      <c r="D135" s="51"/>
      <c r="E135" s="51">
        <v>42891</v>
      </c>
      <c r="F135" s="51">
        <v>42921</v>
      </c>
      <c r="G135" s="47" t="s">
        <v>33</v>
      </c>
      <c r="H135" s="51">
        <v>42928</v>
      </c>
      <c r="I135" s="51"/>
      <c r="J135" s="47">
        <v>42935</v>
      </c>
      <c r="K135" s="74">
        <v>42895</v>
      </c>
      <c r="L135" s="51"/>
      <c r="M135" s="51"/>
      <c r="N135" s="47"/>
      <c r="O135" s="54" t="s">
        <v>2382</v>
      </c>
    </row>
    <row r="136" spans="1:15" hidden="1" outlineLevel="1">
      <c r="A136" s="70">
        <v>99848</v>
      </c>
      <c r="B136" s="82" t="s">
        <v>2380</v>
      </c>
      <c r="C136" s="82" t="s">
        <v>2383</v>
      </c>
      <c r="D136" s="51"/>
      <c r="E136" s="51">
        <v>42892</v>
      </c>
      <c r="F136" s="51">
        <v>42908</v>
      </c>
      <c r="G136" s="47" t="s">
        <v>33</v>
      </c>
      <c r="H136" s="51">
        <v>42915</v>
      </c>
      <c r="I136" s="51"/>
      <c r="J136" s="47">
        <v>42915</v>
      </c>
      <c r="K136" s="74">
        <v>42895</v>
      </c>
      <c r="L136" s="51"/>
      <c r="M136" s="51"/>
      <c r="N136" s="47"/>
      <c r="O136" s="54"/>
    </row>
    <row r="137" spans="1:15" hidden="1" outlineLevel="1">
      <c r="A137" s="70">
        <v>82066</v>
      </c>
      <c r="B137" s="82" t="s">
        <v>2384</v>
      </c>
      <c r="C137" s="82" t="s">
        <v>2385</v>
      </c>
      <c r="D137" s="51"/>
      <c r="E137" s="51">
        <v>42913</v>
      </c>
      <c r="F137" s="51">
        <v>42919</v>
      </c>
      <c r="G137" s="47" t="s">
        <v>33</v>
      </c>
      <c r="H137" s="51">
        <v>42926</v>
      </c>
      <c r="I137" s="51"/>
      <c r="J137" s="47">
        <v>42927</v>
      </c>
      <c r="K137" s="74">
        <v>42923</v>
      </c>
      <c r="L137" s="51"/>
      <c r="M137" s="51"/>
      <c r="N137" s="47"/>
      <c r="O137" s="54" t="s">
        <v>2386</v>
      </c>
    </row>
    <row r="138" spans="1:15" hidden="1" outlineLevel="1">
      <c r="A138" s="70">
        <v>78324</v>
      </c>
      <c r="B138" s="82" t="s">
        <v>2387</v>
      </c>
      <c r="C138" s="84" t="s">
        <v>2388</v>
      </c>
      <c r="D138" s="43"/>
      <c r="E138" s="51">
        <v>42912</v>
      </c>
      <c r="F138" s="51">
        <v>42928</v>
      </c>
      <c r="G138" s="51" t="s">
        <v>33</v>
      </c>
      <c r="H138" s="51">
        <v>42935</v>
      </c>
      <c r="I138" s="51"/>
      <c r="J138" s="51">
        <v>42935</v>
      </c>
      <c r="K138" s="48">
        <v>42923</v>
      </c>
      <c r="L138" s="48"/>
      <c r="M138" s="51"/>
      <c r="N138" s="47"/>
      <c r="O138" s="54"/>
    </row>
    <row r="139" spans="1:15" hidden="1" outlineLevel="1">
      <c r="A139" s="70">
        <v>84361</v>
      </c>
      <c r="B139" s="82" t="s">
        <v>2389</v>
      </c>
      <c r="C139" s="82" t="s">
        <v>2390</v>
      </c>
      <c r="D139" s="51"/>
      <c r="E139" s="51">
        <v>42936</v>
      </c>
      <c r="F139" s="51">
        <v>42944</v>
      </c>
      <c r="G139" s="47" t="s">
        <v>2120</v>
      </c>
      <c r="H139" s="51">
        <v>42948</v>
      </c>
      <c r="I139" s="51"/>
      <c r="J139" s="47">
        <v>42949</v>
      </c>
      <c r="K139" s="74">
        <v>42937</v>
      </c>
      <c r="L139" s="51"/>
      <c r="M139" s="51"/>
      <c r="N139" s="47"/>
      <c r="O139" s="54"/>
    </row>
    <row r="140" spans="1:15" hidden="1" outlineLevel="1">
      <c r="A140" s="70">
        <v>84508</v>
      </c>
      <c r="B140" s="82" t="s">
        <v>2391</v>
      </c>
      <c r="C140" s="82" t="s">
        <v>2392</v>
      </c>
      <c r="D140" s="51"/>
      <c r="E140" s="51">
        <v>42964</v>
      </c>
      <c r="F140" s="51">
        <v>42978</v>
      </c>
      <c r="G140" s="47" t="s">
        <v>33</v>
      </c>
      <c r="H140" s="51">
        <v>42985</v>
      </c>
      <c r="I140" s="51"/>
      <c r="J140" s="47">
        <v>42985</v>
      </c>
      <c r="K140" s="74">
        <v>42965</v>
      </c>
      <c r="L140" s="51"/>
      <c r="M140" s="51"/>
      <c r="N140" s="47"/>
      <c r="O140" s="54"/>
    </row>
    <row r="141" spans="1:15" hidden="1" outlineLevel="1">
      <c r="A141" s="70">
        <v>84510</v>
      </c>
      <c r="B141" s="82" t="s">
        <v>2393</v>
      </c>
      <c r="C141" s="82" t="s">
        <v>2394</v>
      </c>
      <c r="D141" s="51"/>
      <c r="E141" s="51">
        <v>42964</v>
      </c>
      <c r="F141" s="51">
        <v>42976</v>
      </c>
      <c r="G141" s="47" t="s">
        <v>33</v>
      </c>
      <c r="H141" s="51">
        <v>42983</v>
      </c>
      <c r="I141" s="51"/>
      <c r="J141" s="47">
        <v>42984</v>
      </c>
      <c r="K141" s="74">
        <v>42965</v>
      </c>
      <c r="L141" s="51"/>
      <c r="M141" s="51"/>
      <c r="N141" s="47"/>
      <c r="O141" s="54"/>
    </row>
    <row r="142" spans="1:15" hidden="1" outlineLevel="1">
      <c r="A142" s="70">
        <v>84511</v>
      </c>
      <c r="B142" s="82" t="s">
        <v>2393</v>
      </c>
      <c r="C142" s="82" t="s">
        <v>2395</v>
      </c>
      <c r="D142" s="51"/>
      <c r="E142" s="51">
        <v>42964</v>
      </c>
      <c r="F142" s="51">
        <v>42976</v>
      </c>
      <c r="G142" s="47" t="s">
        <v>2120</v>
      </c>
      <c r="H142" s="51">
        <v>42983</v>
      </c>
      <c r="I142" s="51"/>
      <c r="J142" s="47">
        <v>42984</v>
      </c>
      <c r="K142" s="74">
        <v>42965</v>
      </c>
      <c r="L142" s="51"/>
      <c r="M142" s="51"/>
      <c r="N142" s="47"/>
      <c r="O142" s="54"/>
    </row>
    <row r="143" spans="1:15" hidden="1" outlineLevel="1">
      <c r="A143" s="70">
        <v>84512</v>
      </c>
      <c r="B143" s="82" t="s">
        <v>2396</v>
      </c>
      <c r="C143" s="82" t="s">
        <v>2397</v>
      </c>
      <c r="D143" s="51"/>
      <c r="E143" s="51">
        <v>42968</v>
      </c>
      <c r="F143" s="51">
        <v>42996</v>
      </c>
      <c r="G143" s="47" t="s">
        <v>2120</v>
      </c>
      <c r="H143" s="51">
        <v>43003</v>
      </c>
      <c r="I143" s="51"/>
      <c r="J143" s="47">
        <v>43003</v>
      </c>
      <c r="K143" s="74">
        <v>42972</v>
      </c>
      <c r="L143" s="51"/>
      <c r="M143" s="51"/>
      <c r="N143" s="47"/>
      <c r="O143" s="54" t="s">
        <v>2398</v>
      </c>
    </row>
    <row r="144" spans="1:15" hidden="1" outlineLevel="1">
      <c r="A144" s="70">
        <v>84546</v>
      </c>
      <c r="B144" s="82" t="s">
        <v>2399</v>
      </c>
      <c r="C144" s="82" t="s">
        <v>2400</v>
      </c>
      <c r="D144" s="51"/>
      <c r="E144" s="51">
        <v>42976</v>
      </c>
      <c r="F144" s="51">
        <v>42982</v>
      </c>
      <c r="G144" s="47" t="s">
        <v>33</v>
      </c>
      <c r="H144" s="51">
        <v>42984</v>
      </c>
      <c r="I144" s="51"/>
      <c r="J144" s="47">
        <v>42985</v>
      </c>
      <c r="K144" s="74">
        <v>42979</v>
      </c>
      <c r="L144" s="51"/>
      <c r="M144" s="51"/>
      <c r="N144" s="47"/>
      <c r="O144" s="54" t="s">
        <v>2401</v>
      </c>
    </row>
    <row r="145" spans="1:15" hidden="1" outlineLevel="1">
      <c r="A145" s="70">
        <v>84579</v>
      </c>
      <c r="B145" s="82" t="s">
        <v>2402</v>
      </c>
      <c r="C145" s="82" t="s">
        <v>2403</v>
      </c>
      <c r="D145" s="51"/>
      <c r="E145" s="51">
        <v>42985</v>
      </c>
      <c r="F145" s="51">
        <v>42989</v>
      </c>
      <c r="G145" s="47" t="s">
        <v>33</v>
      </c>
      <c r="H145" s="51">
        <v>42991</v>
      </c>
      <c r="I145" s="51"/>
      <c r="J145" s="47">
        <v>42991</v>
      </c>
      <c r="K145" s="74">
        <v>42986</v>
      </c>
      <c r="L145" s="51"/>
      <c r="M145" s="51"/>
      <c r="N145" s="47"/>
      <c r="O145" s="54"/>
    </row>
    <row r="146" spans="1:15" hidden="1" outlineLevel="1">
      <c r="A146" s="70">
        <v>84869</v>
      </c>
      <c r="B146" s="82" t="s">
        <v>2404</v>
      </c>
      <c r="C146" s="82" t="s">
        <v>2405</v>
      </c>
      <c r="D146" s="51"/>
      <c r="E146" s="51">
        <v>43017</v>
      </c>
      <c r="F146" s="51">
        <v>43031</v>
      </c>
      <c r="G146" s="47" t="s">
        <v>33</v>
      </c>
      <c r="H146" s="51">
        <v>43038</v>
      </c>
      <c r="I146" s="51"/>
      <c r="J146" s="47">
        <v>43035</v>
      </c>
      <c r="K146" s="74">
        <v>43021</v>
      </c>
      <c r="L146" s="51"/>
      <c r="M146" s="51"/>
      <c r="N146" s="47"/>
      <c r="O146" s="54" t="s">
        <v>2406</v>
      </c>
    </row>
    <row r="147" spans="1:15" hidden="1" outlineLevel="1">
      <c r="A147" s="70">
        <v>84959</v>
      </c>
      <c r="B147" s="82" t="s">
        <v>2407</v>
      </c>
      <c r="C147" s="82" t="s">
        <v>2408</v>
      </c>
      <c r="D147" s="51"/>
      <c r="E147" s="51">
        <v>43039</v>
      </c>
      <c r="F147" s="51">
        <v>43053</v>
      </c>
      <c r="G147" s="47" t="s">
        <v>33</v>
      </c>
      <c r="H147" s="51">
        <v>43060</v>
      </c>
      <c r="I147" s="51"/>
      <c r="J147" s="47">
        <v>43061</v>
      </c>
      <c r="K147" s="74">
        <v>43042</v>
      </c>
      <c r="L147" s="51"/>
      <c r="M147" s="51"/>
      <c r="N147" s="47"/>
      <c r="O147" s="54"/>
    </row>
    <row r="148" spans="1:15" hidden="1" outlineLevel="1">
      <c r="A148" s="85">
        <v>84961</v>
      </c>
      <c r="B148" s="82" t="s">
        <v>2407</v>
      </c>
      <c r="C148" s="82" t="s">
        <v>2409</v>
      </c>
      <c r="D148" s="51"/>
      <c r="E148" s="51">
        <v>43039</v>
      </c>
      <c r="F148" s="51">
        <v>43052</v>
      </c>
      <c r="G148" s="47" t="s">
        <v>33</v>
      </c>
      <c r="H148" s="51">
        <v>43059</v>
      </c>
      <c r="I148" s="51"/>
      <c r="J148" s="47">
        <v>43059</v>
      </c>
      <c r="K148" s="74">
        <v>43042</v>
      </c>
      <c r="L148" s="51"/>
      <c r="M148" s="51"/>
      <c r="N148" s="47"/>
      <c r="O148" s="54"/>
    </row>
    <row r="149" spans="1:15" hidden="1" outlineLevel="1">
      <c r="A149" s="86">
        <v>85091</v>
      </c>
      <c r="B149" s="87" t="s">
        <v>2410</v>
      </c>
      <c r="C149" s="87" t="s">
        <v>2411</v>
      </c>
      <c r="D149" s="87"/>
      <c r="E149" s="88">
        <v>43067</v>
      </c>
      <c r="F149" s="89" t="s">
        <v>89</v>
      </c>
      <c r="G149" s="89" t="s">
        <v>89</v>
      </c>
      <c r="H149" s="89" t="s">
        <v>89</v>
      </c>
      <c r="I149" s="89"/>
      <c r="J149" s="89" t="s">
        <v>89</v>
      </c>
      <c r="K149" s="89" t="s">
        <v>89</v>
      </c>
      <c r="L149" s="51"/>
      <c r="M149" s="51"/>
      <c r="N149" s="47"/>
      <c r="O149" s="54" t="s">
        <v>2412</v>
      </c>
    </row>
    <row r="150" spans="1:15" hidden="1" outlineLevel="1">
      <c r="A150" s="70">
        <v>85092</v>
      </c>
      <c r="B150" s="82" t="s">
        <v>2410</v>
      </c>
      <c r="C150" s="82" t="s">
        <v>2413</v>
      </c>
      <c r="D150" s="51"/>
      <c r="E150" s="51">
        <v>43067</v>
      </c>
      <c r="F150" s="89" t="s">
        <v>89</v>
      </c>
      <c r="G150" s="89" t="s">
        <v>89</v>
      </c>
      <c r="H150" s="89" t="s">
        <v>89</v>
      </c>
      <c r="I150" s="89"/>
      <c r="J150" s="89" t="s">
        <v>89</v>
      </c>
      <c r="K150" s="89" t="s">
        <v>89</v>
      </c>
      <c r="L150" s="51"/>
      <c r="M150" s="51"/>
      <c r="N150" s="47"/>
      <c r="O150" s="54" t="s">
        <v>2412</v>
      </c>
    </row>
    <row r="151" spans="1:15" hidden="1" outlineLevel="1">
      <c r="A151" s="70">
        <v>85093</v>
      </c>
      <c r="B151" s="82" t="s">
        <v>2410</v>
      </c>
      <c r="C151" s="82" t="s">
        <v>2414</v>
      </c>
      <c r="D151" s="51"/>
      <c r="E151" s="51">
        <v>43067</v>
      </c>
      <c r="F151" s="89" t="s">
        <v>89</v>
      </c>
      <c r="G151" s="89" t="s">
        <v>89</v>
      </c>
      <c r="H151" s="89" t="s">
        <v>89</v>
      </c>
      <c r="I151" s="89"/>
      <c r="J151" s="89" t="s">
        <v>89</v>
      </c>
      <c r="K151" s="89" t="s">
        <v>89</v>
      </c>
      <c r="L151" s="51"/>
      <c r="M151" s="51"/>
      <c r="N151" s="47"/>
      <c r="O151" s="54" t="s">
        <v>2412</v>
      </c>
    </row>
    <row r="152" spans="1:15" hidden="1" outlineLevel="1">
      <c r="A152" s="70">
        <v>85094</v>
      </c>
      <c r="B152" s="82" t="s">
        <v>2410</v>
      </c>
      <c r="C152" s="82" t="s">
        <v>2415</v>
      </c>
      <c r="D152" s="51"/>
      <c r="E152" s="51">
        <v>43067</v>
      </c>
      <c r="F152" s="89" t="s">
        <v>89</v>
      </c>
      <c r="G152" s="89" t="s">
        <v>89</v>
      </c>
      <c r="H152" s="89" t="s">
        <v>89</v>
      </c>
      <c r="I152" s="89"/>
      <c r="J152" s="89" t="s">
        <v>89</v>
      </c>
      <c r="K152" s="89" t="s">
        <v>89</v>
      </c>
      <c r="L152" s="51"/>
      <c r="M152" s="51"/>
      <c r="N152" s="47"/>
      <c r="O152" s="54" t="s">
        <v>2412</v>
      </c>
    </row>
    <row r="153" spans="1:15" hidden="1" outlineLevel="1">
      <c r="A153" s="70">
        <v>85563</v>
      </c>
      <c r="B153" s="82" t="s">
        <v>2416</v>
      </c>
      <c r="C153" s="82" t="s">
        <v>2417</v>
      </c>
      <c r="D153" s="51"/>
      <c r="E153" s="51">
        <v>43133</v>
      </c>
      <c r="F153" s="51">
        <v>43137</v>
      </c>
      <c r="G153" s="47" t="s">
        <v>2120</v>
      </c>
      <c r="H153" s="51">
        <v>43144</v>
      </c>
      <c r="I153" s="51"/>
      <c r="J153" s="47">
        <v>43144</v>
      </c>
      <c r="K153" s="74">
        <v>43133</v>
      </c>
      <c r="L153" s="51"/>
      <c r="M153" s="51"/>
      <c r="N153" s="47"/>
      <c r="O153" s="54"/>
    </row>
    <row r="154" spans="1:15" hidden="1" outlineLevel="1">
      <c r="A154" s="70">
        <v>79780</v>
      </c>
      <c r="B154" s="82" t="s">
        <v>2418</v>
      </c>
      <c r="C154" s="82" t="s">
        <v>2419</v>
      </c>
      <c r="D154" s="51"/>
      <c r="E154" s="51">
        <v>43136</v>
      </c>
      <c r="F154" s="51">
        <v>43137</v>
      </c>
      <c r="G154" s="47" t="s">
        <v>2120</v>
      </c>
      <c r="H154" s="51">
        <v>43144</v>
      </c>
      <c r="I154" s="51"/>
      <c r="J154" s="47" t="s">
        <v>2420</v>
      </c>
      <c r="K154" s="74">
        <v>43133</v>
      </c>
      <c r="L154" s="51"/>
      <c r="M154" s="51"/>
      <c r="N154" s="47"/>
      <c r="O154" s="54"/>
    </row>
    <row r="155" spans="1:15" hidden="1" outlineLevel="1">
      <c r="A155" s="70">
        <v>85732</v>
      </c>
      <c r="B155" s="82" t="s">
        <v>2421</v>
      </c>
      <c r="C155" s="82" t="s">
        <v>2422</v>
      </c>
      <c r="D155" s="51"/>
      <c r="E155" s="51">
        <v>43160</v>
      </c>
      <c r="F155" s="51">
        <v>43180</v>
      </c>
      <c r="G155" s="47" t="s">
        <v>33</v>
      </c>
      <c r="H155" s="51">
        <v>43181</v>
      </c>
      <c r="I155" s="51"/>
      <c r="J155" s="90">
        <v>43181</v>
      </c>
      <c r="K155" s="74">
        <v>43168</v>
      </c>
      <c r="L155" s="51"/>
      <c r="M155" s="51"/>
      <c r="N155" s="47"/>
      <c r="O155" s="54"/>
    </row>
    <row r="156" spans="1:15" hidden="1" outlineLevel="1">
      <c r="A156" s="70">
        <v>85734</v>
      </c>
      <c r="B156" s="82" t="s">
        <v>2421</v>
      </c>
      <c r="C156" s="82" t="s">
        <v>2423</v>
      </c>
      <c r="D156" s="51"/>
      <c r="E156" s="51">
        <v>43160</v>
      </c>
      <c r="F156" s="51">
        <v>43180</v>
      </c>
      <c r="G156" s="47" t="s">
        <v>33</v>
      </c>
      <c r="H156" s="51">
        <v>43181</v>
      </c>
      <c r="I156" s="51"/>
      <c r="J156" s="47">
        <v>43181</v>
      </c>
      <c r="K156" s="74">
        <v>43168</v>
      </c>
      <c r="L156" s="51"/>
      <c r="M156" s="51"/>
      <c r="N156" s="47"/>
      <c r="O156" s="54"/>
    </row>
    <row r="157" spans="1:15" hidden="1" outlineLevel="1">
      <c r="A157" s="70">
        <v>85735</v>
      </c>
      <c r="B157" s="82" t="s">
        <v>2421</v>
      </c>
      <c r="C157" s="82" t="s">
        <v>2424</v>
      </c>
      <c r="D157" s="51"/>
      <c r="E157" s="51">
        <v>43160</v>
      </c>
      <c r="F157" s="51">
        <v>43179</v>
      </c>
      <c r="G157" s="47" t="s">
        <v>33</v>
      </c>
      <c r="H157" s="51">
        <v>43186</v>
      </c>
      <c r="I157" s="51"/>
      <c r="J157" s="47">
        <v>43181</v>
      </c>
      <c r="K157" s="74">
        <v>43168</v>
      </c>
      <c r="L157" s="51"/>
      <c r="M157" s="51"/>
      <c r="N157" s="47"/>
      <c r="O157" s="54" t="s">
        <v>2425</v>
      </c>
    </row>
    <row r="158" spans="1:15" hidden="1" outlineLevel="1">
      <c r="A158" s="70">
        <v>85750</v>
      </c>
      <c r="B158" s="82" t="s">
        <v>2421</v>
      </c>
      <c r="C158" s="82" t="s">
        <v>2426</v>
      </c>
      <c r="D158" s="51"/>
      <c r="E158" s="51">
        <v>43165</v>
      </c>
      <c r="F158" s="51">
        <v>43178</v>
      </c>
      <c r="G158" s="47" t="s">
        <v>33</v>
      </c>
      <c r="H158" s="51">
        <v>43185</v>
      </c>
      <c r="I158" s="51"/>
      <c r="J158" s="47">
        <v>43181</v>
      </c>
      <c r="K158" s="74">
        <v>43168</v>
      </c>
      <c r="L158" s="51"/>
      <c r="M158" s="51"/>
      <c r="N158" s="47"/>
      <c r="O158" s="54"/>
    </row>
    <row r="159" spans="1:15" ht="29.1" hidden="1" outlineLevel="1">
      <c r="A159" s="70">
        <v>86151</v>
      </c>
      <c r="B159" s="82" t="s">
        <v>2427</v>
      </c>
      <c r="C159" s="82" t="s">
        <v>2428</v>
      </c>
      <c r="D159" s="51"/>
      <c r="E159" s="51">
        <v>43266</v>
      </c>
      <c r="F159" s="51">
        <v>43293</v>
      </c>
      <c r="G159" s="51" t="s">
        <v>33</v>
      </c>
      <c r="H159" s="51">
        <v>43300</v>
      </c>
      <c r="I159" s="51"/>
      <c r="J159" s="51">
        <v>43304</v>
      </c>
      <c r="K159" s="74">
        <v>43266</v>
      </c>
      <c r="L159" s="51"/>
      <c r="M159" s="51"/>
      <c r="N159" s="47"/>
      <c r="O159" s="54" t="s">
        <v>2429</v>
      </c>
    </row>
    <row r="160" spans="1:15" hidden="1" outlineLevel="1">
      <c r="A160" s="70">
        <v>86156</v>
      </c>
      <c r="B160" s="82" t="s">
        <v>2430</v>
      </c>
      <c r="C160" s="91" t="s">
        <v>2431</v>
      </c>
      <c r="D160" s="51"/>
      <c r="E160" s="51">
        <v>43269</v>
      </c>
      <c r="F160" s="51">
        <v>43276</v>
      </c>
      <c r="G160" s="47" t="s">
        <v>33</v>
      </c>
      <c r="H160" s="51">
        <v>43283</v>
      </c>
      <c r="I160" s="51"/>
      <c r="J160" s="47">
        <v>43280</v>
      </c>
      <c r="K160" s="74">
        <v>43273</v>
      </c>
      <c r="L160" s="51"/>
      <c r="M160" s="51"/>
      <c r="N160" s="47"/>
      <c r="O160" s="54"/>
    </row>
    <row r="161" spans="1:15" hidden="1" outlineLevel="1">
      <c r="A161" s="70">
        <v>86284</v>
      </c>
      <c r="B161" s="82" t="s">
        <v>2432</v>
      </c>
      <c r="C161" s="91" t="s">
        <v>2433</v>
      </c>
      <c r="D161" s="51"/>
      <c r="E161" s="51">
        <v>43277</v>
      </c>
      <c r="F161" s="51" t="s">
        <v>2434</v>
      </c>
      <c r="G161" s="47" t="s">
        <v>33</v>
      </c>
      <c r="H161" s="51">
        <v>43304</v>
      </c>
      <c r="I161" s="51"/>
      <c r="J161" s="47">
        <v>43305</v>
      </c>
      <c r="K161" s="74">
        <v>43280</v>
      </c>
      <c r="L161" s="51"/>
      <c r="M161" s="51"/>
      <c r="N161" s="47"/>
      <c r="O161" s="54"/>
    </row>
    <row r="162" spans="1:15" hidden="1" outlineLevel="1">
      <c r="A162" s="70">
        <v>86285</v>
      </c>
      <c r="B162" s="82" t="s">
        <v>2435</v>
      </c>
      <c r="C162" s="91" t="s">
        <v>2436</v>
      </c>
      <c r="D162" s="51"/>
      <c r="E162" s="51">
        <v>43277</v>
      </c>
      <c r="F162" s="51" t="s">
        <v>2434</v>
      </c>
      <c r="G162" s="47" t="s">
        <v>33</v>
      </c>
      <c r="H162" s="51">
        <v>43304</v>
      </c>
      <c r="I162" s="51"/>
      <c r="J162" s="47">
        <v>43305</v>
      </c>
      <c r="K162" s="74">
        <v>43280</v>
      </c>
      <c r="L162" s="51"/>
      <c r="M162" s="51"/>
      <c r="N162" s="47"/>
      <c r="O162" s="54"/>
    </row>
    <row r="163" spans="1:15" hidden="1" outlineLevel="1">
      <c r="A163" s="70">
        <v>86286</v>
      </c>
      <c r="B163" s="82" t="s">
        <v>2437</v>
      </c>
      <c r="C163" s="91" t="s">
        <v>2438</v>
      </c>
      <c r="D163" s="51"/>
      <c r="E163" s="51">
        <v>43277</v>
      </c>
      <c r="F163" s="51" t="s">
        <v>2434</v>
      </c>
      <c r="G163" s="47" t="s">
        <v>33</v>
      </c>
      <c r="H163" s="51">
        <v>43304</v>
      </c>
      <c r="I163" s="51"/>
      <c r="J163" s="47">
        <v>43305</v>
      </c>
      <c r="K163" s="74">
        <v>43280</v>
      </c>
      <c r="L163" s="51"/>
      <c r="M163" s="51"/>
      <c r="N163" s="47"/>
      <c r="O163" s="54"/>
    </row>
    <row r="164" spans="1:15" hidden="1" outlineLevel="1">
      <c r="A164" s="70">
        <v>86292</v>
      </c>
      <c r="B164" s="82" t="s">
        <v>2439</v>
      </c>
      <c r="C164" s="91" t="s">
        <v>2440</v>
      </c>
      <c r="D164" s="51"/>
      <c r="E164" s="51">
        <v>43278</v>
      </c>
      <c r="F164" s="51">
        <v>43291</v>
      </c>
      <c r="G164" s="47" t="s">
        <v>33</v>
      </c>
      <c r="H164" s="51">
        <v>43298</v>
      </c>
      <c r="I164" s="51"/>
      <c r="J164" s="47">
        <v>43299</v>
      </c>
      <c r="K164" s="74">
        <v>43280</v>
      </c>
      <c r="L164" s="51"/>
      <c r="M164" s="51"/>
      <c r="N164" s="47"/>
      <c r="O164" s="54"/>
    </row>
    <row r="165" spans="1:15" hidden="1" outlineLevel="1">
      <c r="A165" s="70">
        <v>86555</v>
      </c>
      <c r="B165" s="82" t="s">
        <v>2114</v>
      </c>
      <c r="C165" s="91" t="s">
        <v>2441</v>
      </c>
      <c r="D165" s="51"/>
      <c r="E165" s="51">
        <v>43318</v>
      </c>
      <c r="F165" s="51">
        <v>43320</v>
      </c>
      <c r="G165" s="47" t="s">
        <v>2120</v>
      </c>
      <c r="H165" s="51">
        <v>43327</v>
      </c>
      <c r="I165" s="51"/>
      <c r="J165" s="47">
        <v>43328</v>
      </c>
      <c r="K165" s="74">
        <v>43322</v>
      </c>
      <c r="L165" s="51"/>
      <c r="M165" s="51"/>
      <c r="N165" s="47"/>
      <c r="O165" s="54"/>
    </row>
    <row r="166" spans="1:15" hidden="1" outlineLevel="1">
      <c r="A166" s="70">
        <v>86561</v>
      </c>
      <c r="B166" s="82" t="s">
        <v>2442</v>
      </c>
      <c r="C166" s="91" t="s">
        <v>2443</v>
      </c>
      <c r="D166" s="51"/>
      <c r="E166" s="51">
        <v>43318</v>
      </c>
      <c r="F166" s="51">
        <v>43320</v>
      </c>
      <c r="G166" s="47" t="s">
        <v>2120</v>
      </c>
      <c r="H166" s="51">
        <v>43327</v>
      </c>
      <c r="I166" s="51"/>
      <c r="J166" s="47">
        <v>43328</v>
      </c>
      <c r="K166" s="74">
        <v>43322</v>
      </c>
      <c r="L166" s="51"/>
      <c r="M166" s="51"/>
      <c r="N166" s="47"/>
      <c r="O166" s="54"/>
    </row>
    <row r="167" spans="1:15" hidden="1" outlineLevel="1">
      <c r="A167" s="70">
        <v>86760</v>
      </c>
      <c r="B167" s="82" t="s">
        <v>2444</v>
      </c>
      <c r="C167" s="91" t="s">
        <v>2445</v>
      </c>
      <c r="D167" s="51"/>
      <c r="E167" s="51">
        <v>43328</v>
      </c>
      <c r="F167" s="51">
        <v>43334</v>
      </c>
      <c r="G167" s="47" t="s">
        <v>2120</v>
      </c>
      <c r="H167" s="51">
        <v>43341</v>
      </c>
      <c r="I167" s="51"/>
      <c r="J167" s="47">
        <v>43340</v>
      </c>
      <c r="K167" s="74">
        <v>43336</v>
      </c>
      <c r="L167" s="51"/>
      <c r="M167" s="51"/>
      <c r="N167" s="47"/>
      <c r="O167" s="54"/>
    </row>
    <row r="168" spans="1:15" hidden="1" outlineLevel="1">
      <c r="A168" s="70">
        <v>86775</v>
      </c>
      <c r="B168" s="82" t="s">
        <v>2446</v>
      </c>
      <c r="C168" s="91" t="s">
        <v>2447</v>
      </c>
      <c r="D168" s="51"/>
      <c r="E168" s="51">
        <v>43329</v>
      </c>
      <c r="F168" s="51">
        <v>43336</v>
      </c>
      <c r="G168" s="47" t="s">
        <v>2120</v>
      </c>
      <c r="H168" s="51">
        <v>43343</v>
      </c>
      <c r="I168" s="51"/>
      <c r="J168" s="47">
        <v>43343</v>
      </c>
      <c r="K168" s="74">
        <v>43336</v>
      </c>
      <c r="L168" s="51"/>
      <c r="M168" s="51"/>
      <c r="N168" s="47"/>
      <c r="O168" s="54"/>
    </row>
    <row r="169" spans="1:15" hidden="1" outlineLevel="1">
      <c r="A169" s="70">
        <v>86847</v>
      </c>
      <c r="B169" s="82" t="s">
        <v>2448</v>
      </c>
      <c r="C169" s="91" t="s">
        <v>2449</v>
      </c>
      <c r="D169" s="51"/>
      <c r="E169" s="51">
        <v>43334</v>
      </c>
      <c r="F169" s="51">
        <v>43342</v>
      </c>
      <c r="G169" s="47" t="s">
        <v>2120</v>
      </c>
      <c r="H169" s="51">
        <v>43349</v>
      </c>
      <c r="I169" s="51"/>
      <c r="J169" s="47">
        <v>43349</v>
      </c>
      <c r="K169" s="74">
        <v>43336</v>
      </c>
      <c r="L169" s="51"/>
      <c r="M169" s="51"/>
      <c r="N169" s="47"/>
      <c r="O169" s="54"/>
    </row>
    <row r="170" spans="1:15" hidden="1" outlineLevel="1">
      <c r="A170" s="70">
        <v>86848</v>
      </c>
      <c r="B170" s="82" t="s">
        <v>2448</v>
      </c>
      <c r="C170" s="91" t="s">
        <v>2450</v>
      </c>
      <c r="D170" s="51"/>
      <c r="E170" s="51">
        <v>43334</v>
      </c>
      <c r="F170" s="51">
        <v>43343</v>
      </c>
      <c r="G170" s="47" t="s">
        <v>2120</v>
      </c>
      <c r="H170" s="51">
        <v>43350</v>
      </c>
      <c r="I170" s="51"/>
      <c r="J170" s="47">
        <v>43353</v>
      </c>
      <c r="K170" s="74">
        <v>43336</v>
      </c>
      <c r="L170" s="51"/>
      <c r="M170" s="51"/>
      <c r="N170" s="47"/>
      <c r="O170" s="54"/>
    </row>
    <row r="171" spans="1:15" hidden="1" outlineLevel="1">
      <c r="A171" s="92">
        <v>86763</v>
      </c>
      <c r="B171" s="82" t="s">
        <v>2389</v>
      </c>
      <c r="C171" s="91" t="s">
        <v>2451</v>
      </c>
      <c r="D171" s="51"/>
      <c r="E171" s="51">
        <v>43335</v>
      </c>
      <c r="F171" s="51">
        <v>43342</v>
      </c>
      <c r="G171" s="47" t="s">
        <v>2120</v>
      </c>
      <c r="H171" s="51">
        <v>43346</v>
      </c>
      <c r="I171" s="51"/>
      <c r="J171" s="47">
        <v>43347</v>
      </c>
      <c r="K171" s="74">
        <v>43336</v>
      </c>
      <c r="L171" s="51"/>
      <c r="M171" s="51"/>
      <c r="N171" s="47"/>
      <c r="O171" s="54" t="s">
        <v>2452</v>
      </c>
    </row>
    <row r="172" spans="1:15" hidden="1" outlineLevel="1">
      <c r="A172" s="92">
        <v>87202</v>
      </c>
      <c r="B172" s="82" t="s">
        <v>2453</v>
      </c>
      <c r="C172" s="91" t="s">
        <v>2454</v>
      </c>
      <c r="D172" s="51"/>
      <c r="E172" s="51">
        <v>43378</v>
      </c>
      <c r="F172" s="51">
        <v>43383</v>
      </c>
      <c r="G172" s="47" t="s">
        <v>2120</v>
      </c>
      <c r="H172" s="51">
        <v>43390</v>
      </c>
      <c r="I172" s="51"/>
      <c r="J172" s="47">
        <v>43390</v>
      </c>
      <c r="K172" s="74">
        <v>43385</v>
      </c>
      <c r="L172" s="51"/>
      <c r="M172" s="51"/>
      <c r="N172" s="47"/>
      <c r="O172" s="54"/>
    </row>
    <row r="173" spans="1:15" hidden="1" outlineLevel="1">
      <c r="A173" s="92">
        <v>87451</v>
      </c>
      <c r="B173" s="82" t="s">
        <v>2455</v>
      </c>
      <c r="C173" s="91" t="s">
        <v>2456</v>
      </c>
      <c r="D173" s="51"/>
      <c r="E173" s="51">
        <v>43426</v>
      </c>
      <c r="F173" s="51">
        <v>43439</v>
      </c>
      <c r="G173" s="47" t="s">
        <v>2120</v>
      </c>
      <c r="H173" s="51">
        <v>43446</v>
      </c>
      <c r="I173" s="51"/>
      <c r="J173" s="47">
        <v>43446</v>
      </c>
      <c r="K173" s="74">
        <v>43427</v>
      </c>
      <c r="L173" s="51"/>
      <c r="M173" s="51"/>
      <c r="N173" s="47"/>
      <c r="O173" s="54"/>
    </row>
    <row r="174" spans="1:15" hidden="1" outlineLevel="1">
      <c r="A174" s="92">
        <v>87575</v>
      </c>
      <c r="B174" s="82" t="s">
        <v>2457</v>
      </c>
      <c r="C174" s="91" t="s">
        <v>2458</v>
      </c>
      <c r="D174" s="51"/>
      <c r="E174" s="51">
        <v>43445</v>
      </c>
      <c r="F174" s="51">
        <v>43447</v>
      </c>
      <c r="G174" s="47" t="s">
        <v>2120</v>
      </c>
      <c r="H174" s="51">
        <v>43451</v>
      </c>
      <c r="I174" s="51"/>
      <c r="J174" s="47">
        <v>43451</v>
      </c>
      <c r="K174" s="74">
        <v>43448</v>
      </c>
      <c r="L174" s="51"/>
      <c r="M174" s="51"/>
      <c r="N174" s="47"/>
      <c r="O174" s="54" t="s">
        <v>2452</v>
      </c>
    </row>
    <row r="175" spans="1:15" hidden="1" outlineLevel="1">
      <c r="A175" s="92">
        <v>88054</v>
      </c>
      <c r="B175" s="82" t="s">
        <v>2459</v>
      </c>
      <c r="C175" s="91" t="s">
        <v>2460</v>
      </c>
      <c r="D175" s="51"/>
      <c r="E175" s="51">
        <v>43531</v>
      </c>
      <c r="F175" s="51">
        <v>43543</v>
      </c>
      <c r="G175" s="47" t="s">
        <v>2120</v>
      </c>
      <c r="H175" s="51">
        <v>43550</v>
      </c>
      <c r="I175" s="51"/>
      <c r="J175" s="51">
        <v>43550</v>
      </c>
      <c r="K175" s="51">
        <v>43531</v>
      </c>
      <c r="L175" s="51"/>
      <c r="M175" s="51"/>
      <c r="N175" s="47"/>
      <c r="O175" s="54"/>
    </row>
    <row r="176" spans="1:15" hidden="1" outlineLevel="1">
      <c r="A176" s="92">
        <v>88091</v>
      </c>
      <c r="B176" s="82" t="s">
        <v>2085</v>
      </c>
      <c r="C176" s="91" t="s">
        <v>2461</v>
      </c>
      <c r="D176" s="51"/>
      <c r="E176" s="51">
        <v>43543</v>
      </c>
      <c r="F176" s="51">
        <v>43550</v>
      </c>
      <c r="G176" s="47" t="s">
        <v>2120</v>
      </c>
      <c r="H176" s="51">
        <v>43557</v>
      </c>
      <c r="I176" s="51"/>
      <c r="J176" s="51">
        <v>43557</v>
      </c>
      <c r="K176" s="51">
        <v>43543</v>
      </c>
      <c r="L176" s="51"/>
      <c r="M176" s="51"/>
      <c r="N176" s="47"/>
      <c r="O176" s="54"/>
    </row>
    <row r="177" spans="1:15" hidden="1" outlineLevel="1">
      <c r="A177" s="92">
        <v>68541</v>
      </c>
      <c r="B177" s="82" t="s">
        <v>2462</v>
      </c>
      <c r="C177" s="91" t="s">
        <v>2463</v>
      </c>
      <c r="D177" s="51"/>
      <c r="E177" s="51">
        <v>43657</v>
      </c>
      <c r="F177" s="51">
        <v>43662</v>
      </c>
      <c r="G177" s="47" t="s">
        <v>2120</v>
      </c>
      <c r="H177" s="51">
        <v>43669</v>
      </c>
      <c r="I177" s="51"/>
      <c r="J177" s="51">
        <v>43669</v>
      </c>
      <c r="K177" s="51">
        <v>43657</v>
      </c>
      <c r="L177" s="51"/>
      <c r="M177" s="51"/>
      <c r="N177" s="47"/>
      <c r="O177" s="54"/>
    </row>
    <row r="178" spans="1:15" hidden="1" outlineLevel="1">
      <c r="A178" s="70">
        <v>89997</v>
      </c>
      <c r="B178" s="82" t="s">
        <v>2464</v>
      </c>
      <c r="C178" s="91" t="s">
        <v>2465</v>
      </c>
      <c r="D178" s="51"/>
      <c r="E178" s="51">
        <v>43685</v>
      </c>
      <c r="F178" s="51">
        <v>43711</v>
      </c>
      <c r="G178" s="47" t="s">
        <v>2120</v>
      </c>
      <c r="H178" s="51">
        <v>43718</v>
      </c>
      <c r="I178" s="51"/>
      <c r="J178" s="51">
        <v>43718</v>
      </c>
      <c r="K178" s="51">
        <v>43685</v>
      </c>
      <c r="L178" s="51"/>
      <c r="M178" s="51"/>
      <c r="N178" s="53"/>
      <c r="O178" s="93"/>
    </row>
    <row r="179" spans="1:15" hidden="1" outlineLevel="1">
      <c r="A179" s="70">
        <v>90002</v>
      </c>
      <c r="B179" s="82" t="s">
        <v>2466</v>
      </c>
      <c r="C179" s="91" t="s">
        <v>2467</v>
      </c>
      <c r="D179" s="51"/>
      <c r="E179" s="51">
        <v>43686</v>
      </c>
      <c r="F179" s="51">
        <v>43692</v>
      </c>
      <c r="G179" s="47" t="s">
        <v>2120</v>
      </c>
      <c r="H179" s="51">
        <v>43699</v>
      </c>
      <c r="I179" s="51"/>
      <c r="J179" s="51">
        <v>43699</v>
      </c>
      <c r="K179" s="51">
        <v>43686</v>
      </c>
      <c r="L179" s="51"/>
      <c r="M179" s="51"/>
      <c r="N179" s="53"/>
      <c r="O179" s="93"/>
    </row>
    <row r="180" spans="1:15" hidden="1" outlineLevel="1">
      <c r="A180" s="70">
        <v>85084</v>
      </c>
      <c r="B180" s="82" t="s">
        <v>2468</v>
      </c>
      <c r="C180" s="91" t="s">
        <v>2469</v>
      </c>
      <c r="D180" s="51"/>
      <c r="E180" s="51">
        <v>43738</v>
      </c>
      <c r="F180" s="51">
        <v>43754</v>
      </c>
      <c r="G180" s="47" t="s">
        <v>2120</v>
      </c>
      <c r="H180" s="51">
        <v>43761</v>
      </c>
      <c r="I180" s="51"/>
      <c r="J180" s="51">
        <v>43761</v>
      </c>
      <c r="K180" s="51">
        <v>43738</v>
      </c>
      <c r="L180" s="51"/>
      <c r="M180" s="51"/>
      <c r="N180" s="53"/>
      <c r="O180" s="93" t="s">
        <v>2470</v>
      </c>
    </row>
    <row r="181" spans="1:15" hidden="1" outlineLevel="1">
      <c r="A181" s="70">
        <v>90623</v>
      </c>
      <c r="B181" s="82" t="s">
        <v>2303</v>
      </c>
      <c r="C181" s="91" t="s">
        <v>2471</v>
      </c>
      <c r="D181" s="51"/>
      <c r="E181" s="51">
        <v>43747</v>
      </c>
      <c r="F181" s="51">
        <v>43755</v>
      </c>
      <c r="G181" s="47" t="s">
        <v>2120</v>
      </c>
      <c r="H181" s="51">
        <v>43762</v>
      </c>
      <c r="I181" s="51"/>
      <c r="J181" s="51">
        <v>43762</v>
      </c>
      <c r="K181" s="51">
        <v>43747</v>
      </c>
      <c r="L181" s="51"/>
      <c r="M181" s="51"/>
      <c r="N181" s="53"/>
      <c r="O181" s="93"/>
    </row>
    <row r="182" spans="1:15" hidden="1" outlineLevel="1">
      <c r="A182" s="92">
        <v>91228</v>
      </c>
      <c r="B182" s="82" t="s">
        <v>2472</v>
      </c>
      <c r="C182" s="94" t="s">
        <v>2473</v>
      </c>
      <c r="D182" s="51"/>
      <c r="E182" s="51">
        <v>43808</v>
      </c>
      <c r="F182" s="51">
        <v>43837</v>
      </c>
      <c r="G182" s="47" t="s">
        <v>2120</v>
      </c>
      <c r="H182" s="51" t="s">
        <v>2474</v>
      </c>
      <c r="I182" s="51"/>
      <c r="J182" s="47">
        <v>43843</v>
      </c>
      <c r="K182" s="74">
        <v>43840</v>
      </c>
      <c r="L182" s="51"/>
      <c r="M182" s="51"/>
      <c r="N182" s="53"/>
      <c r="O182" s="93"/>
    </row>
    <row r="183" spans="1:15" hidden="1" outlineLevel="1">
      <c r="A183" s="92">
        <v>91229</v>
      </c>
      <c r="B183" s="82" t="s">
        <v>2472</v>
      </c>
      <c r="C183" s="94" t="s">
        <v>2475</v>
      </c>
      <c r="D183" s="51"/>
      <c r="E183" s="51">
        <v>43808</v>
      </c>
      <c r="F183" s="51">
        <v>43837</v>
      </c>
      <c r="G183" s="47" t="s">
        <v>2120</v>
      </c>
      <c r="H183" s="51" t="s">
        <v>2474</v>
      </c>
      <c r="I183" s="51"/>
      <c r="J183" s="47">
        <v>43843</v>
      </c>
      <c r="K183" s="74">
        <v>43840</v>
      </c>
      <c r="L183" s="51"/>
      <c r="M183" s="51"/>
      <c r="N183" s="53"/>
      <c r="O183" s="93"/>
    </row>
    <row r="184" spans="1:15" hidden="1" outlineLevel="1">
      <c r="A184" s="92">
        <v>91230</v>
      </c>
      <c r="B184" s="82" t="s">
        <v>2472</v>
      </c>
      <c r="C184" s="94" t="s">
        <v>2476</v>
      </c>
      <c r="D184" s="51"/>
      <c r="E184" s="51">
        <v>43808</v>
      </c>
      <c r="F184" s="51">
        <v>43836</v>
      </c>
      <c r="G184" s="47" t="s">
        <v>2120</v>
      </c>
      <c r="H184" s="51" t="s">
        <v>2474</v>
      </c>
      <c r="I184" s="51"/>
      <c r="J184" s="47"/>
      <c r="K184" s="74">
        <v>43840</v>
      </c>
      <c r="L184" s="51"/>
      <c r="M184" s="51"/>
      <c r="N184" s="53"/>
      <c r="O184" s="93"/>
    </row>
    <row r="185" spans="1:15" hidden="1" outlineLevel="1">
      <c r="A185" s="92">
        <v>91231</v>
      </c>
      <c r="B185" s="82" t="s">
        <v>2472</v>
      </c>
      <c r="C185" s="94" t="s">
        <v>2477</v>
      </c>
      <c r="D185" s="51"/>
      <c r="E185" s="51">
        <v>43808</v>
      </c>
      <c r="F185" s="51">
        <v>43837</v>
      </c>
      <c r="G185" s="47" t="s">
        <v>2120</v>
      </c>
      <c r="H185" s="51" t="s">
        <v>2474</v>
      </c>
      <c r="I185" s="51"/>
      <c r="J185" s="47">
        <v>43843</v>
      </c>
      <c r="K185" s="74">
        <v>43840</v>
      </c>
      <c r="L185" s="51"/>
      <c r="M185" s="51"/>
      <c r="N185" s="53"/>
      <c r="O185" s="93"/>
    </row>
    <row r="186" spans="1:15" hidden="1" outlineLevel="1">
      <c r="A186" s="92">
        <v>91232</v>
      </c>
      <c r="B186" s="82" t="s">
        <v>2472</v>
      </c>
      <c r="C186" s="94" t="s">
        <v>2478</v>
      </c>
      <c r="D186" s="51"/>
      <c r="E186" s="51">
        <v>43808</v>
      </c>
      <c r="F186" s="51">
        <v>43836</v>
      </c>
      <c r="G186" s="47" t="s">
        <v>2120</v>
      </c>
      <c r="H186" s="51" t="s">
        <v>2474</v>
      </c>
      <c r="I186" s="51"/>
      <c r="J186" s="47"/>
      <c r="K186" s="74">
        <v>43840</v>
      </c>
      <c r="L186" s="51"/>
      <c r="M186" s="51"/>
      <c r="N186" s="53"/>
      <c r="O186" s="93"/>
    </row>
    <row r="187" spans="1:15" hidden="1" outlineLevel="1">
      <c r="A187" s="70">
        <v>91238</v>
      </c>
      <c r="B187" s="82" t="s">
        <v>2472</v>
      </c>
      <c r="C187" s="94" t="s">
        <v>2479</v>
      </c>
      <c r="D187" s="51"/>
      <c r="E187" s="51">
        <v>43810</v>
      </c>
      <c r="F187" s="51">
        <v>43839</v>
      </c>
      <c r="G187" s="47" t="s">
        <v>2480</v>
      </c>
      <c r="H187" s="51" t="s">
        <v>2474</v>
      </c>
      <c r="I187" s="51"/>
      <c r="J187" s="47">
        <v>43843</v>
      </c>
      <c r="K187" s="74">
        <v>43840</v>
      </c>
      <c r="L187" s="51"/>
      <c r="M187" s="51"/>
      <c r="N187" s="53"/>
      <c r="O187" s="93"/>
    </row>
    <row r="188" spans="1:15" hidden="1" outlineLevel="1">
      <c r="A188" s="70">
        <v>91234</v>
      </c>
      <c r="B188" s="82" t="s">
        <v>2472</v>
      </c>
      <c r="C188" s="94" t="s">
        <v>2481</v>
      </c>
      <c r="D188" s="51"/>
      <c r="E188" s="51">
        <v>43810</v>
      </c>
      <c r="F188" s="51">
        <v>43473</v>
      </c>
      <c r="G188" s="47" t="s">
        <v>2120</v>
      </c>
      <c r="H188" s="51" t="s">
        <v>2474</v>
      </c>
      <c r="I188" s="51"/>
      <c r="J188" s="47">
        <v>43843</v>
      </c>
      <c r="K188" s="74">
        <v>43840</v>
      </c>
      <c r="L188" s="51"/>
      <c r="M188" s="51"/>
      <c r="N188" s="53"/>
      <c r="O188" s="93"/>
    </row>
    <row r="189" spans="1:15" hidden="1" outlineLevel="1">
      <c r="A189" s="70">
        <v>91236</v>
      </c>
      <c r="B189" s="82" t="s">
        <v>2472</v>
      </c>
      <c r="C189" s="94" t="s">
        <v>2482</v>
      </c>
      <c r="D189" s="51"/>
      <c r="E189" s="51">
        <v>43810</v>
      </c>
      <c r="F189" s="51">
        <v>43838</v>
      </c>
      <c r="G189" s="47" t="s">
        <v>2120</v>
      </c>
      <c r="H189" s="51" t="s">
        <v>2474</v>
      </c>
      <c r="I189" s="51"/>
      <c r="J189" s="47">
        <v>43843</v>
      </c>
      <c r="K189" s="74">
        <v>43840</v>
      </c>
      <c r="L189" s="51"/>
      <c r="M189" s="51"/>
      <c r="N189" s="53"/>
      <c r="O189" s="93"/>
    </row>
    <row r="190" spans="1:15" hidden="1" outlineLevel="1">
      <c r="A190" s="70">
        <v>91237</v>
      </c>
      <c r="B190" s="82" t="s">
        <v>2472</v>
      </c>
      <c r="C190" s="94" t="s">
        <v>2483</v>
      </c>
      <c r="D190" s="51"/>
      <c r="E190" s="51">
        <v>43810</v>
      </c>
      <c r="F190" s="51">
        <v>43838</v>
      </c>
      <c r="G190" s="47" t="s">
        <v>2120</v>
      </c>
      <c r="H190" s="51" t="s">
        <v>2474</v>
      </c>
      <c r="I190" s="51"/>
      <c r="J190" s="47">
        <v>43843</v>
      </c>
      <c r="K190" s="74">
        <v>43840</v>
      </c>
      <c r="L190" s="51"/>
      <c r="M190" s="51"/>
      <c r="N190" s="53"/>
      <c r="O190" s="93"/>
    </row>
    <row r="191" spans="1:15" hidden="1" outlineLevel="1">
      <c r="A191" s="70">
        <v>91239</v>
      </c>
      <c r="B191" s="82" t="s">
        <v>2472</v>
      </c>
      <c r="C191" s="94" t="s">
        <v>2484</v>
      </c>
      <c r="D191" s="51"/>
      <c r="E191" s="51">
        <v>43810</v>
      </c>
      <c r="F191" s="51">
        <v>43838</v>
      </c>
      <c r="G191" s="47" t="s">
        <v>2120</v>
      </c>
      <c r="H191" s="51" t="s">
        <v>2474</v>
      </c>
      <c r="I191" s="51"/>
      <c r="J191" s="47">
        <v>43843</v>
      </c>
      <c r="K191" s="74">
        <v>43840</v>
      </c>
      <c r="L191" s="51"/>
      <c r="M191" s="51"/>
      <c r="N191" s="53"/>
      <c r="O191" s="93"/>
    </row>
    <row r="192" spans="1:15" hidden="1" outlineLevel="1">
      <c r="A192" s="70">
        <v>91257</v>
      </c>
      <c r="B192" s="82" t="s">
        <v>2472</v>
      </c>
      <c r="C192" s="94" t="s">
        <v>2485</v>
      </c>
      <c r="D192" s="51"/>
      <c r="E192" s="51">
        <v>43815</v>
      </c>
      <c r="F192" s="51">
        <v>43838</v>
      </c>
      <c r="G192" s="47" t="s">
        <v>2120</v>
      </c>
      <c r="H192" s="51" t="s">
        <v>2474</v>
      </c>
      <c r="I192" s="51"/>
      <c r="J192" s="47">
        <v>43843</v>
      </c>
      <c r="K192" s="74">
        <v>43840</v>
      </c>
      <c r="L192" s="51"/>
      <c r="M192" s="51"/>
      <c r="N192" s="53"/>
      <c r="O192" s="93"/>
    </row>
    <row r="193" spans="1:15" hidden="1" outlineLevel="1">
      <c r="A193" s="70">
        <v>91244</v>
      </c>
      <c r="B193" s="82" t="s">
        <v>2472</v>
      </c>
      <c r="C193" s="94" t="s">
        <v>2486</v>
      </c>
      <c r="D193" s="51"/>
      <c r="E193" s="51">
        <v>43815</v>
      </c>
      <c r="F193" s="51">
        <v>43843</v>
      </c>
      <c r="G193" s="47" t="s">
        <v>2120</v>
      </c>
      <c r="H193" s="51" t="s">
        <v>2474</v>
      </c>
      <c r="I193" s="51"/>
      <c r="J193" s="47"/>
      <c r="K193" s="74">
        <v>43840</v>
      </c>
      <c r="L193" s="51"/>
      <c r="M193" s="51"/>
      <c r="N193" s="53"/>
      <c r="O193" s="93"/>
    </row>
    <row r="194" spans="1:15" hidden="1" outlineLevel="1">
      <c r="A194" s="70">
        <v>91250</v>
      </c>
      <c r="B194" s="82" t="s">
        <v>2472</v>
      </c>
      <c r="C194" s="94" t="s">
        <v>2487</v>
      </c>
      <c r="D194" s="51"/>
      <c r="E194" s="51">
        <v>43815</v>
      </c>
      <c r="F194" s="51">
        <v>43844</v>
      </c>
      <c r="G194" s="47" t="s">
        <v>2146</v>
      </c>
      <c r="H194" s="51" t="s">
        <v>2474</v>
      </c>
      <c r="I194" s="51"/>
      <c r="J194" s="47"/>
      <c r="K194" s="74">
        <v>43840</v>
      </c>
      <c r="L194" s="51"/>
      <c r="M194" s="51"/>
      <c r="N194" s="53"/>
      <c r="O194" s="93"/>
    </row>
    <row r="195" spans="1:15" hidden="1" outlineLevel="1">
      <c r="A195" s="70">
        <v>91251</v>
      </c>
      <c r="B195" s="82" t="s">
        <v>2472</v>
      </c>
      <c r="C195" s="94" t="s">
        <v>2488</v>
      </c>
      <c r="D195" s="51"/>
      <c r="E195" s="51">
        <v>43815</v>
      </c>
      <c r="F195" s="51">
        <v>43845</v>
      </c>
      <c r="G195" s="47" t="s">
        <v>2120</v>
      </c>
      <c r="H195" s="51" t="s">
        <v>2474</v>
      </c>
      <c r="I195" s="51"/>
      <c r="J195" s="47"/>
      <c r="K195" s="74">
        <v>43840</v>
      </c>
      <c r="L195" s="51"/>
      <c r="M195" s="51"/>
      <c r="N195" s="53"/>
      <c r="O195" s="93"/>
    </row>
    <row r="196" spans="1:15" hidden="1" outlineLevel="1">
      <c r="A196" s="70">
        <v>91254</v>
      </c>
      <c r="B196" s="82" t="s">
        <v>2472</v>
      </c>
      <c r="C196" s="94" t="s">
        <v>2489</v>
      </c>
      <c r="D196" s="51"/>
      <c r="E196" s="51">
        <v>43815</v>
      </c>
      <c r="F196" s="51">
        <v>43847</v>
      </c>
      <c r="G196" s="47" t="s">
        <v>2120</v>
      </c>
      <c r="H196" s="51" t="s">
        <v>2474</v>
      </c>
      <c r="I196" s="51"/>
      <c r="J196" s="47"/>
      <c r="K196" s="74">
        <v>43840</v>
      </c>
      <c r="L196" s="51"/>
      <c r="M196" s="51"/>
      <c r="N196" s="53"/>
      <c r="O196" s="93"/>
    </row>
    <row r="197" spans="1:15" hidden="1" outlineLevel="1">
      <c r="A197" s="70">
        <v>91247</v>
      </c>
      <c r="B197" s="82" t="s">
        <v>2472</v>
      </c>
      <c r="C197" s="94" t="s">
        <v>2490</v>
      </c>
      <c r="D197" s="51"/>
      <c r="E197" s="51">
        <v>43815</v>
      </c>
      <c r="F197" s="51">
        <v>43844</v>
      </c>
      <c r="G197" s="47" t="s">
        <v>2120</v>
      </c>
      <c r="H197" s="51" t="s">
        <v>2474</v>
      </c>
      <c r="I197" s="51"/>
      <c r="J197" s="47"/>
      <c r="K197" s="74">
        <v>43840</v>
      </c>
      <c r="L197" s="51"/>
      <c r="M197" s="51"/>
      <c r="N197" s="53"/>
      <c r="O197" s="93"/>
    </row>
    <row r="198" spans="1:15" hidden="1" outlineLevel="1">
      <c r="A198" s="70">
        <v>91248</v>
      </c>
      <c r="B198" s="82" t="s">
        <v>2472</v>
      </c>
      <c r="C198" s="94" t="s">
        <v>2491</v>
      </c>
      <c r="D198" s="51"/>
      <c r="E198" s="51">
        <v>43815</v>
      </c>
      <c r="F198" s="51">
        <v>43846</v>
      </c>
      <c r="G198" s="47" t="s">
        <v>2120</v>
      </c>
      <c r="H198" s="51" t="s">
        <v>2474</v>
      </c>
      <c r="I198" s="51"/>
      <c r="J198" s="47"/>
      <c r="K198" s="74">
        <v>43840</v>
      </c>
      <c r="L198" s="51"/>
      <c r="M198" s="51"/>
      <c r="N198" s="53"/>
      <c r="O198" s="93"/>
    </row>
    <row r="199" spans="1:15" hidden="1" outlineLevel="1">
      <c r="A199" s="70">
        <v>91265</v>
      </c>
      <c r="B199" s="82" t="s">
        <v>2472</v>
      </c>
      <c r="C199" s="94" t="s">
        <v>2492</v>
      </c>
      <c r="D199" s="51"/>
      <c r="E199" s="51">
        <v>43815</v>
      </c>
      <c r="F199" s="51">
        <v>43846</v>
      </c>
      <c r="G199" s="47" t="s">
        <v>2120</v>
      </c>
      <c r="H199" s="51" t="s">
        <v>2474</v>
      </c>
      <c r="I199" s="51"/>
      <c r="J199" s="47"/>
      <c r="K199" s="74">
        <v>43840</v>
      </c>
      <c r="L199" s="51"/>
      <c r="M199" s="51"/>
      <c r="N199" s="53"/>
      <c r="O199" s="93"/>
    </row>
    <row r="200" spans="1:15" hidden="1" outlineLevel="1">
      <c r="A200" s="70">
        <v>91277</v>
      </c>
      <c r="B200" s="82" t="s">
        <v>2472</v>
      </c>
      <c r="C200" s="94" t="s">
        <v>2493</v>
      </c>
      <c r="D200" s="51"/>
      <c r="E200" s="51">
        <v>43815</v>
      </c>
      <c r="F200" s="51">
        <v>43845</v>
      </c>
      <c r="G200" s="47" t="s">
        <v>2120</v>
      </c>
      <c r="H200" s="51" t="s">
        <v>2474</v>
      </c>
      <c r="I200" s="51"/>
      <c r="J200" s="47"/>
      <c r="K200" s="74">
        <v>43840</v>
      </c>
      <c r="L200" s="51"/>
      <c r="M200" s="51"/>
      <c r="N200" s="53"/>
      <c r="O200" s="93"/>
    </row>
    <row r="201" spans="1:15" hidden="1" outlineLevel="1">
      <c r="A201" s="70">
        <v>91240</v>
      </c>
      <c r="B201" s="82" t="s">
        <v>2472</v>
      </c>
      <c r="C201" s="94" t="s">
        <v>2494</v>
      </c>
      <c r="D201" s="51"/>
      <c r="E201" s="51">
        <v>43810</v>
      </c>
      <c r="F201" s="51">
        <v>43850</v>
      </c>
      <c r="G201" s="47" t="s">
        <v>2120</v>
      </c>
      <c r="H201" s="51" t="s">
        <v>2474</v>
      </c>
      <c r="I201" s="51"/>
      <c r="J201" s="47"/>
      <c r="K201" s="74">
        <v>43840</v>
      </c>
      <c r="L201" s="51"/>
      <c r="M201" s="51"/>
      <c r="N201" s="53"/>
      <c r="O201" s="93"/>
    </row>
    <row r="202" spans="1:15" hidden="1" outlineLevel="1">
      <c r="A202" s="70">
        <v>91245</v>
      </c>
      <c r="B202" s="82" t="s">
        <v>2472</v>
      </c>
      <c r="C202" s="94" t="s">
        <v>2495</v>
      </c>
      <c r="D202" s="51"/>
      <c r="E202" s="51">
        <v>43815</v>
      </c>
      <c r="F202" s="51">
        <v>43852</v>
      </c>
      <c r="G202" s="47" t="s">
        <v>2120</v>
      </c>
      <c r="H202" s="51" t="s">
        <v>2474</v>
      </c>
      <c r="I202" s="51"/>
      <c r="J202" s="47"/>
      <c r="K202" s="74">
        <v>43840</v>
      </c>
      <c r="L202" s="51"/>
      <c r="M202" s="51"/>
      <c r="N202" s="53"/>
      <c r="O202" s="93"/>
    </row>
    <row r="203" spans="1:15" hidden="1" outlineLevel="1">
      <c r="A203" s="70">
        <v>91246</v>
      </c>
      <c r="B203" s="82" t="s">
        <v>2472</v>
      </c>
      <c r="C203" s="94" t="s">
        <v>2496</v>
      </c>
      <c r="D203" s="51"/>
      <c r="E203" s="51">
        <v>43815</v>
      </c>
      <c r="F203" s="51">
        <v>43852</v>
      </c>
      <c r="G203" s="47" t="s">
        <v>2120</v>
      </c>
      <c r="H203" s="51" t="s">
        <v>2474</v>
      </c>
      <c r="I203" s="51"/>
      <c r="J203" s="47"/>
      <c r="K203" s="74">
        <v>43840</v>
      </c>
      <c r="L203" s="51"/>
      <c r="M203" s="51"/>
      <c r="N203" s="53"/>
      <c r="O203" s="93"/>
    </row>
    <row r="204" spans="1:15" hidden="1" outlineLevel="1">
      <c r="A204" s="70">
        <v>91258</v>
      </c>
      <c r="B204" s="82" t="s">
        <v>2472</v>
      </c>
      <c r="C204" s="94" t="s">
        <v>2497</v>
      </c>
      <c r="D204" s="51"/>
      <c r="E204" s="51">
        <v>43815</v>
      </c>
      <c r="F204" s="51">
        <v>43852</v>
      </c>
      <c r="G204" s="47" t="s">
        <v>2120</v>
      </c>
      <c r="H204" s="51" t="s">
        <v>2474</v>
      </c>
      <c r="I204" s="51"/>
      <c r="J204" s="47"/>
      <c r="K204" s="74">
        <v>43840</v>
      </c>
      <c r="L204" s="51"/>
      <c r="M204" s="51"/>
      <c r="N204" s="53"/>
      <c r="O204" s="93"/>
    </row>
    <row r="205" spans="1:15" hidden="1" outlineLevel="1">
      <c r="A205" s="70">
        <v>91259</v>
      </c>
      <c r="B205" s="82" t="s">
        <v>2472</v>
      </c>
      <c r="C205" s="94" t="s">
        <v>2498</v>
      </c>
      <c r="D205" s="51"/>
      <c r="E205" s="51">
        <v>43815</v>
      </c>
      <c r="F205" s="51">
        <v>43852</v>
      </c>
      <c r="G205" s="47" t="s">
        <v>2120</v>
      </c>
      <c r="H205" s="51" t="s">
        <v>2474</v>
      </c>
      <c r="I205" s="51"/>
      <c r="J205" s="47"/>
      <c r="K205" s="74">
        <v>43840</v>
      </c>
      <c r="L205" s="51"/>
      <c r="M205" s="51"/>
      <c r="N205" s="53"/>
      <c r="O205" s="93"/>
    </row>
    <row r="206" spans="1:15" hidden="1" outlineLevel="1">
      <c r="A206" s="70">
        <v>91253</v>
      </c>
      <c r="B206" s="82" t="s">
        <v>2472</v>
      </c>
      <c r="C206" s="94" t="s">
        <v>2499</v>
      </c>
      <c r="D206" s="51"/>
      <c r="E206" s="51">
        <v>43815</v>
      </c>
      <c r="F206" s="51">
        <v>43846</v>
      </c>
      <c r="G206" s="47" t="s">
        <v>2120</v>
      </c>
      <c r="H206" s="51" t="s">
        <v>2474</v>
      </c>
      <c r="I206" s="51"/>
      <c r="J206" s="47"/>
      <c r="K206" s="74">
        <v>43840</v>
      </c>
      <c r="L206" s="51"/>
      <c r="M206" s="51"/>
      <c r="N206" s="53"/>
      <c r="O206" s="93"/>
    </row>
    <row r="207" spans="1:15" hidden="1" outlineLevel="1">
      <c r="A207" s="70">
        <v>91256</v>
      </c>
      <c r="B207" s="82" t="s">
        <v>2472</v>
      </c>
      <c r="C207" s="94" t="s">
        <v>2500</v>
      </c>
      <c r="D207" s="51"/>
      <c r="E207" s="51">
        <v>43815</v>
      </c>
      <c r="F207" s="51">
        <v>43480</v>
      </c>
      <c r="G207" s="47" t="s">
        <v>2120</v>
      </c>
      <c r="H207" s="51" t="s">
        <v>2474</v>
      </c>
      <c r="I207" s="51"/>
      <c r="J207" s="47"/>
      <c r="K207" s="74">
        <v>43840</v>
      </c>
      <c r="L207" s="51"/>
      <c r="M207" s="51"/>
      <c r="N207" s="53"/>
      <c r="O207" s="93"/>
    </row>
    <row r="208" spans="1:15" hidden="1" outlineLevel="1">
      <c r="A208" s="70">
        <v>91264</v>
      </c>
      <c r="B208" s="82" t="s">
        <v>2472</v>
      </c>
      <c r="C208" s="94" t="s">
        <v>2501</v>
      </c>
      <c r="D208" s="51"/>
      <c r="E208" s="51">
        <v>43815</v>
      </c>
      <c r="F208" s="51">
        <v>43845</v>
      </c>
      <c r="G208" s="47" t="s">
        <v>2120</v>
      </c>
      <c r="H208" s="51" t="s">
        <v>2474</v>
      </c>
      <c r="I208" s="51"/>
      <c r="J208" s="47"/>
      <c r="K208" s="74">
        <v>43840</v>
      </c>
      <c r="L208" s="51"/>
      <c r="M208" s="51"/>
      <c r="N208" s="53"/>
      <c r="O208" s="93"/>
    </row>
    <row r="209" spans="1:15" hidden="1" outlineLevel="1">
      <c r="A209" s="70">
        <v>91280</v>
      </c>
      <c r="B209" s="82" t="s">
        <v>2472</v>
      </c>
      <c r="C209" s="94" t="s">
        <v>2502</v>
      </c>
      <c r="D209" s="51"/>
      <c r="E209" s="51">
        <v>43815</v>
      </c>
      <c r="F209" s="51">
        <v>43846</v>
      </c>
      <c r="G209" s="47" t="s">
        <v>2120</v>
      </c>
      <c r="H209" s="51" t="s">
        <v>2474</v>
      </c>
      <c r="I209" s="51"/>
      <c r="J209" s="47"/>
      <c r="K209" s="74">
        <v>43840</v>
      </c>
      <c r="L209" s="51"/>
      <c r="M209" s="51"/>
      <c r="N209" s="53"/>
      <c r="O209" s="93"/>
    </row>
    <row r="210" spans="1:15" hidden="1" outlineLevel="1">
      <c r="A210" s="70">
        <v>91255</v>
      </c>
      <c r="B210" s="82" t="s">
        <v>2472</v>
      </c>
      <c r="C210" s="94" t="s">
        <v>2503</v>
      </c>
      <c r="D210" s="51"/>
      <c r="E210" s="51">
        <v>43815</v>
      </c>
      <c r="F210" s="51">
        <v>43850</v>
      </c>
      <c r="G210" s="47" t="s">
        <v>2120</v>
      </c>
      <c r="H210" s="51" t="s">
        <v>2474</v>
      </c>
      <c r="I210" s="51"/>
      <c r="J210" s="47"/>
      <c r="K210" s="74">
        <v>43840</v>
      </c>
      <c r="L210" s="51"/>
      <c r="M210" s="51"/>
      <c r="N210" s="53"/>
      <c r="O210" s="93"/>
    </row>
    <row r="211" spans="1:15" hidden="1" outlineLevel="1">
      <c r="A211" s="70">
        <v>22656</v>
      </c>
      <c r="B211" s="82" t="s">
        <v>2504</v>
      </c>
      <c r="C211" s="94" t="s">
        <v>2505</v>
      </c>
      <c r="D211" s="51"/>
      <c r="E211" s="51">
        <v>44491</v>
      </c>
      <c r="F211" s="51">
        <v>44516</v>
      </c>
      <c r="G211" s="47" t="s">
        <v>33</v>
      </c>
      <c r="H211" s="51"/>
      <c r="I211" s="51"/>
      <c r="J211" s="47">
        <v>44519</v>
      </c>
      <c r="K211" s="74">
        <v>44503</v>
      </c>
      <c r="L211" s="51"/>
      <c r="M211" s="51"/>
      <c r="N211" s="53"/>
      <c r="O211" s="93"/>
    </row>
    <row r="212" spans="1:15" collapsed="1">
      <c r="A212" s="70">
        <v>24206</v>
      </c>
      <c r="B212" s="82" t="s">
        <v>2506</v>
      </c>
      <c r="C212" s="91" t="s">
        <v>2507</v>
      </c>
      <c r="D212" s="51"/>
      <c r="E212" s="51">
        <v>44930</v>
      </c>
      <c r="F212" s="51">
        <v>44950</v>
      </c>
      <c r="G212" s="50" t="s">
        <v>2120</v>
      </c>
      <c r="H212" s="51"/>
      <c r="I212" s="95">
        <f>WORKDAY(E212,17)</f>
        <v>44953</v>
      </c>
      <c r="J212" s="47"/>
      <c r="K212" s="74"/>
      <c r="L212" s="51"/>
      <c r="M212" s="51"/>
      <c r="N212" s="47"/>
      <c r="O212" s="54"/>
    </row>
    <row r="213" spans="1:15" ht="15" customHeight="1">
      <c r="A213" s="70">
        <v>24206</v>
      </c>
      <c r="B213" s="82" t="s">
        <v>2508</v>
      </c>
      <c r="C213" s="91" t="s">
        <v>2508</v>
      </c>
      <c r="D213" s="51"/>
      <c r="E213" s="51">
        <v>44930</v>
      </c>
      <c r="F213" s="51">
        <v>44950</v>
      </c>
      <c r="G213" s="50" t="s">
        <v>33</v>
      </c>
      <c r="H213" s="51"/>
      <c r="I213" s="95">
        <f t="shared" ref="I213:I219" si="0">WORKDAY(E213,15)</f>
        <v>44951</v>
      </c>
      <c r="J213" s="47">
        <v>44956</v>
      </c>
      <c r="K213" s="74">
        <v>44960</v>
      </c>
      <c r="L213" s="51"/>
      <c r="M213" s="51"/>
      <c r="N213" s="47"/>
      <c r="O213" s="54" t="s">
        <v>2509</v>
      </c>
    </row>
    <row r="214" spans="1:15" ht="15" customHeight="1">
      <c r="A214" s="70">
        <v>24286</v>
      </c>
      <c r="B214" s="82" t="s">
        <v>2510</v>
      </c>
      <c r="C214" s="91" t="s">
        <v>2511</v>
      </c>
      <c r="D214" s="51"/>
      <c r="E214" s="51">
        <v>44932</v>
      </c>
      <c r="F214" s="51">
        <v>44942</v>
      </c>
      <c r="G214" s="50" t="s">
        <v>33</v>
      </c>
      <c r="H214" s="51"/>
      <c r="I214" s="95">
        <f t="shared" si="0"/>
        <v>44953</v>
      </c>
      <c r="J214" s="47">
        <v>44956</v>
      </c>
      <c r="K214" s="74">
        <v>44960</v>
      </c>
      <c r="L214" s="51"/>
      <c r="M214" s="51"/>
      <c r="N214" s="47"/>
      <c r="O214" s="54"/>
    </row>
    <row r="215" spans="1:15" ht="15" customHeight="1">
      <c r="A215" s="70">
        <v>91893</v>
      </c>
      <c r="B215" s="82" t="s">
        <v>2512</v>
      </c>
      <c r="C215" s="91" t="s">
        <v>2513</v>
      </c>
      <c r="D215" s="51"/>
      <c r="E215" s="51">
        <v>44942</v>
      </c>
      <c r="F215" s="51">
        <v>44956</v>
      </c>
      <c r="G215" s="50" t="s">
        <v>33</v>
      </c>
      <c r="H215" s="51"/>
      <c r="I215" s="95">
        <f t="shared" si="0"/>
        <v>44963</v>
      </c>
      <c r="J215" s="47">
        <v>44963</v>
      </c>
      <c r="K215" s="74">
        <v>44960</v>
      </c>
      <c r="L215" s="51"/>
      <c r="M215" s="51"/>
      <c r="N215" s="47"/>
      <c r="O215" s="54"/>
    </row>
    <row r="216" spans="1:15" ht="15" customHeight="1">
      <c r="A216" s="70">
        <v>24457</v>
      </c>
      <c r="B216" s="82" t="s">
        <v>2514</v>
      </c>
      <c r="C216" s="91" t="s">
        <v>2515</v>
      </c>
      <c r="D216" s="51"/>
      <c r="E216" s="51">
        <v>44953</v>
      </c>
      <c r="F216" s="51">
        <v>44964</v>
      </c>
      <c r="G216" s="50" t="s">
        <v>33</v>
      </c>
      <c r="H216" s="51"/>
      <c r="I216" s="95">
        <f t="shared" si="0"/>
        <v>44974</v>
      </c>
      <c r="J216" s="47">
        <v>44974</v>
      </c>
      <c r="K216" s="74">
        <v>44960</v>
      </c>
      <c r="L216" s="51"/>
      <c r="M216" s="51"/>
      <c r="N216" s="47"/>
      <c r="O216" s="54"/>
    </row>
    <row r="217" spans="1:15" ht="15" customHeight="1">
      <c r="A217" s="70">
        <v>24488</v>
      </c>
      <c r="B217" s="82" t="s">
        <v>2516</v>
      </c>
      <c r="C217" s="91" t="s">
        <v>2517</v>
      </c>
      <c r="D217" s="51"/>
      <c r="E217" s="51">
        <v>44953</v>
      </c>
      <c r="F217" s="51">
        <v>44964</v>
      </c>
      <c r="G217" s="50" t="s">
        <v>33</v>
      </c>
      <c r="H217" s="51"/>
      <c r="I217" s="95">
        <f t="shared" si="0"/>
        <v>44974</v>
      </c>
      <c r="J217" s="47">
        <v>44974</v>
      </c>
      <c r="K217" s="74">
        <v>44960</v>
      </c>
      <c r="L217" s="51"/>
      <c r="M217" s="51"/>
      <c r="N217" s="47"/>
      <c r="O217" s="54"/>
    </row>
    <row r="218" spans="1:15" ht="15" customHeight="1">
      <c r="A218" s="70">
        <v>24500</v>
      </c>
      <c r="B218" s="82" t="s">
        <v>2518</v>
      </c>
      <c r="C218" s="91" t="s">
        <v>2519</v>
      </c>
      <c r="D218" s="51"/>
      <c r="E218" s="51">
        <v>44953</v>
      </c>
      <c r="F218" s="51">
        <v>44960</v>
      </c>
      <c r="G218" s="50" t="s">
        <v>33</v>
      </c>
      <c r="H218" s="51"/>
      <c r="I218" s="95">
        <f t="shared" si="0"/>
        <v>44974</v>
      </c>
      <c r="J218" s="50">
        <v>44974</v>
      </c>
      <c r="K218" s="74">
        <v>44960</v>
      </c>
      <c r="L218" s="51"/>
      <c r="M218" s="51"/>
      <c r="N218" s="47"/>
      <c r="O218" s="54"/>
    </row>
    <row r="219" spans="1:15" ht="15" customHeight="1">
      <c r="A219" s="70">
        <v>24529</v>
      </c>
      <c r="B219" s="82" t="s">
        <v>2520</v>
      </c>
      <c r="C219" s="91" t="s">
        <v>2521</v>
      </c>
      <c r="D219" s="51"/>
      <c r="E219" s="51">
        <v>44956</v>
      </c>
      <c r="F219" s="51">
        <v>44971</v>
      </c>
      <c r="G219" s="50" t="s">
        <v>33</v>
      </c>
      <c r="H219" s="51"/>
      <c r="I219" s="95">
        <f t="shared" si="0"/>
        <v>44977</v>
      </c>
      <c r="J219" s="50">
        <v>44977</v>
      </c>
      <c r="K219" s="74">
        <v>44960</v>
      </c>
      <c r="L219" s="51"/>
      <c r="M219" s="51"/>
      <c r="N219" s="47"/>
      <c r="O219" s="54"/>
    </row>
    <row r="220" spans="1:15" ht="15" customHeight="1">
      <c r="A220" s="70">
        <v>24537</v>
      </c>
      <c r="B220" s="82" t="s">
        <v>2522</v>
      </c>
      <c r="C220" s="91" t="s">
        <v>2523</v>
      </c>
      <c r="D220" s="51"/>
      <c r="E220" s="51">
        <v>44958</v>
      </c>
      <c r="F220" s="51">
        <v>44972</v>
      </c>
      <c r="G220" s="50" t="s">
        <v>33</v>
      </c>
      <c r="H220" s="51"/>
      <c r="I220" s="95">
        <f t="shared" ref="I220:J231" si="1">WORKDAY(E220,15)</f>
        <v>44979</v>
      </c>
      <c r="J220" s="50">
        <v>44980</v>
      </c>
      <c r="K220" s="74">
        <v>44960</v>
      </c>
      <c r="L220" s="51"/>
      <c r="M220" s="51"/>
      <c r="N220" s="47"/>
      <c r="O220" s="54"/>
    </row>
    <row r="221" spans="1:15" ht="15" customHeight="1">
      <c r="A221" s="70">
        <v>24544</v>
      </c>
      <c r="B221" s="82" t="s">
        <v>2524</v>
      </c>
      <c r="C221" s="91" t="s">
        <v>2525</v>
      </c>
      <c r="D221" s="51"/>
      <c r="E221" s="51">
        <v>44963</v>
      </c>
      <c r="F221" s="51">
        <v>44978</v>
      </c>
      <c r="G221" s="50" t="s">
        <v>33</v>
      </c>
      <c r="H221" s="51"/>
      <c r="I221" s="95">
        <f t="shared" si="1"/>
        <v>44984</v>
      </c>
      <c r="J221" s="95">
        <f t="shared" si="1"/>
        <v>44999</v>
      </c>
      <c r="K221" s="74">
        <v>44978</v>
      </c>
      <c r="L221" s="51"/>
      <c r="M221" s="51"/>
      <c r="N221" s="47"/>
      <c r="O221" s="54"/>
    </row>
    <row r="222" spans="1:15" ht="15" customHeight="1">
      <c r="A222" s="70">
        <v>24545</v>
      </c>
      <c r="B222" s="82" t="s">
        <v>2526</v>
      </c>
      <c r="C222" s="91" t="s">
        <v>2527</v>
      </c>
      <c r="D222" s="51"/>
      <c r="E222" s="51">
        <v>44963</v>
      </c>
      <c r="F222" s="51">
        <v>44972</v>
      </c>
      <c r="G222" s="50" t="s">
        <v>33</v>
      </c>
      <c r="H222" s="51"/>
      <c r="I222" s="95">
        <f t="shared" si="1"/>
        <v>44984</v>
      </c>
      <c r="J222" s="95">
        <f t="shared" si="1"/>
        <v>44993</v>
      </c>
      <c r="K222" s="74">
        <v>44978</v>
      </c>
      <c r="L222" s="51"/>
      <c r="M222" s="51"/>
      <c r="N222" s="47"/>
      <c r="O222" s="54"/>
    </row>
    <row r="223" spans="1:15" ht="15" customHeight="1">
      <c r="A223" s="70">
        <v>23414</v>
      </c>
      <c r="B223" s="82" t="s">
        <v>2528</v>
      </c>
      <c r="C223" s="91" t="s">
        <v>2529</v>
      </c>
      <c r="D223" s="51"/>
      <c r="E223" s="51">
        <v>44965</v>
      </c>
      <c r="F223" s="51">
        <v>44984</v>
      </c>
      <c r="G223" s="50" t="s">
        <v>33</v>
      </c>
      <c r="H223" s="51"/>
      <c r="I223" s="95">
        <f t="shared" si="1"/>
        <v>44986</v>
      </c>
      <c r="J223" s="50">
        <v>44986</v>
      </c>
      <c r="K223" s="74">
        <v>44978</v>
      </c>
      <c r="L223" s="51"/>
      <c r="M223" s="51"/>
      <c r="N223" s="47"/>
      <c r="O223" s="54"/>
    </row>
    <row r="224" spans="1:15" ht="15" customHeight="1">
      <c r="A224" s="70">
        <v>24550</v>
      </c>
      <c r="B224" s="82" t="s">
        <v>2530</v>
      </c>
      <c r="C224" s="91" t="s">
        <v>2531</v>
      </c>
      <c r="D224" s="51"/>
      <c r="E224" s="51">
        <v>44966</v>
      </c>
      <c r="F224" s="51">
        <v>44979</v>
      </c>
      <c r="G224" s="50" t="s">
        <v>33</v>
      </c>
      <c r="H224" s="51"/>
      <c r="I224" s="95">
        <f t="shared" si="1"/>
        <v>44987</v>
      </c>
      <c r="J224" s="50">
        <v>44987</v>
      </c>
      <c r="K224" s="74">
        <v>44978</v>
      </c>
      <c r="L224" s="51"/>
      <c r="M224" s="51"/>
      <c r="N224" s="47"/>
      <c r="O224" s="54"/>
    </row>
    <row r="225" spans="1:15" ht="15" customHeight="1">
      <c r="A225" s="70">
        <v>24568</v>
      </c>
      <c r="B225" s="82" t="s">
        <v>2532</v>
      </c>
      <c r="C225" s="91" t="s">
        <v>2533</v>
      </c>
      <c r="D225" s="51"/>
      <c r="E225" s="51">
        <v>44971</v>
      </c>
      <c r="F225" s="51">
        <v>44985</v>
      </c>
      <c r="G225" s="50" t="s">
        <v>33</v>
      </c>
      <c r="H225" s="51"/>
      <c r="I225" s="95">
        <f t="shared" si="1"/>
        <v>44992</v>
      </c>
      <c r="J225" s="50">
        <v>44991</v>
      </c>
      <c r="K225" s="74">
        <v>44978</v>
      </c>
      <c r="L225" s="51"/>
      <c r="M225" s="51"/>
      <c r="N225" s="47"/>
      <c r="O225" s="54"/>
    </row>
    <row r="226" spans="1:15" ht="15" customHeight="1">
      <c r="A226" s="70">
        <v>24579</v>
      </c>
      <c r="B226" s="82" t="s">
        <v>2534</v>
      </c>
      <c r="C226" s="91" t="s">
        <v>2535</v>
      </c>
      <c r="D226" s="51"/>
      <c r="E226" s="51">
        <v>44977</v>
      </c>
      <c r="F226" s="51">
        <v>44991</v>
      </c>
      <c r="G226" s="50" t="s">
        <v>33</v>
      </c>
      <c r="H226" s="51"/>
      <c r="I226" s="95">
        <f t="shared" si="1"/>
        <v>44998</v>
      </c>
      <c r="J226" s="50">
        <v>44995</v>
      </c>
      <c r="K226" s="74">
        <v>44978</v>
      </c>
      <c r="L226" s="51"/>
      <c r="M226" s="51"/>
      <c r="N226" s="47"/>
      <c r="O226" s="54"/>
    </row>
    <row r="227" spans="1:15" ht="15" customHeight="1">
      <c r="A227" s="70">
        <v>24587</v>
      </c>
      <c r="B227" s="82" t="s">
        <v>2536</v>
      </c>
      <c r="C227" s="91" t="s">
        <v>2537</v>
      </c>
      <c r="D227" s="51"/>
      <c r="E227" s="51">
        <v>44978</v>
      </c>
      <c r="F227" s="51">
        <v>44992</v>
      </c>
      <c r="G227" s="50" t="s">
        <v>33</v>
      </c>
      <c r="H227" s="51"/>
      <c r="I227" s="95">
        <f t="shared" si="1"/>
        <v>44999</v>
      </c>
      <c r="J227" s="50">
        <v>44995</v>
      </c>
      <c r="K227" s="74">
        <v>44999</v>
      </c>
      <c r="L227" s="51"/>
      <c r="M227" s="51"/>
      <c r="N227" s="47"/>
      <c r="O227" s="54"/>
    </row>
    <row r="228" spans="1:15" ht="15" customHeight="1">
      <c r="A228" s="70">
        <v>24627</v>
      </c>
      <c r="B228" s="82" t="s">
        <v>2538</v>
      </c>
      <c r="C228" s="91" t="s">
        <v>2539</v>
      </c>
      <c r="D228" s="51"/>
      <c r="E228" s="51">
        <v>44991</v>
      </c>
      <c r="F228" s="51">
        <v>45007</v>
      </c>
      <c r="G228" s="50" t="s">
        <v>33</v>
      </c>
      <c r="H228" s="51"/>
      <c r="I228" s="95">
        <v>45015</v>
      </c>
      <c r="J228" s="50">
        <v>45015</v>
      </c>
      <c r="K228" s="74">
        <v>44999</v>
      </c>
      <c r="L228" s="51"/>
      <c r="M228" s="51"/>
      <c r="N228" s="47"/>
      <c r="O228" s="54"/>
    </row>
    <row r="229" spans="1:15" ht="15" customHeight="1">
      <c r="A229" s="70">
        <v>24634</v>
      </c>
      <c r="B229" s="82" t="s">
        <v>2540</v>
      </c>
      <c r="C229" s="91" t="s">
        <v>2541</v>
      </c>
      <c r="D229" s="51"/>
      <c r="E229" s="51">
        <v>44993</v>
      </c>
      <c r="F229" s="51">
        <v>44999</v>
      </c>
      <c r="G229" s="50" t="s">
        <v>33</v>
      </c>
      <c r="H229" s="51"/>
      <c r="I229" s="95">
        <f>WORKDAY(E229,15)</f>
        <v>45014</v>
      </c>
      <c r="J229" s="47">
        <v>45014</v>
      </c>
      <c r="K229" s="74">
        <v>44999</v>
      </c>
      <c r="L229" s="51"/>
      <c r="M229" s="51"/>
      <c r="N229" s="47"/>
      <c r="O229" s="54"/>
    </row>
    <row r="230" spans="1:15" ht="15" customHeight="1">
      <c r="A230" s="70">
        <v>24638</v>
      </c>
      <c r="B230" s="82" t="s">
        <v>2542</v>
      </c>
      <c r="C230" s="91" t="s">
        <v>2543</v>
      </c>
      <c r="D230" s="51"/>
      <c r="E230" s="51">
        <v>44994</v>
      </c>
      <c r="F230" s="51">
        <v>45007</v>
      </c>
      <c r="G230" s="50" t="s">
        <v>33</v>
      </c>
      <c r="H230" s="51"/>
      <c r="I230" s="95">
        <f t="shared" si="1"/>
        <v>45015</v>
      </c>
      <c r="J230" s="50">
        <v>45015</v>
      </c>
      <c r="K230" s="74">
        <v>44999</v>
      </c>
      <c r="L230" s="51"/>
      <c r="M230" s="51"/>
      <c r="N230" s="47"/>
      <c r="O230" s="54"/>
    </row>
    <row r="231" spans="1:15" ht="15" customHeight="1">
      <c r="A231" s="70">
        <v>24698</v>
      </c>
      <c r="B231" s="82" t="s">
        <v>2544</v>
      </c>
      <c r="C231" s="91" t="s">
        <v>2545</v>
      </c>
      <c r="D231" s="51"/>
      <c r="E231" s="51">
        <v>44999</v>
      </c>
      <c r="F231" s="51">
        <v>45009</v>
      </c>
      <c r="G231" s="50" t="s">
        <v>33</v>
      </c>
      <c r="H231" s="51"/>
      <c r="I231" s="95">
        <f t="shared" si="1"/>
        <v>45020</v>
      </c>
      <c r="J231" s="50">
        <v>45020</v>
      </c>
      <c r="K231" s="74">
        <v>45000</v>
      </c>
      <c r="L231" s="51"/>
      <c r="M231" s="51"/>
      <c r="N231" s="47"/>
      <c r="O231" s="54" t="s">
        <v>2546</v>
      </c>
    </row>
    <row r="232" spans="1:15" ht="15" customHeight="1">
      <c r="A232" s="70">
        <v>24727</v>
      </c>
      <c r="B232" s="82" t="s">
        <v>2547</v>
      </c>
      <c r="C232" s="91" t="s">
        <v>2548</v>
      </c>
      <c r="D232" s="51"/>
      <c r="E232" s="51">
        <v>45013</v>
      </c>
      <c r="F232" s="51">
        <v>45029</v>
      </c>
      <c r="G232" s="50" t="s">
        <v>33</v>
      </c>
      <c r="H232" s="51"/>
      <c r="I232" s="95">
        <f t="shared" ref="I232:I238" si="2">WORKDAY(E232,17)</f>
        <v>45036</v>
      </c>
      <c r="J232" s="50">
        <v>45036</v>
      </c>
      <c r="K232" s="74">
        <v>45027</v>
      </c>
      <c r="L232" s="51"/>
      <c r="M232" s="51"/>
      <c r="N232" s="47"/>
      <c r="O232" s="54"/>
    </row>
    <row r="233" spans="1:15" ht="15" customHeight="1">
      <c r="A233" s="70">
        <v>24736</v>
      </c>
      <c r="B233" s="82" t="s">
        <v>2549</v>
      </c>
      <c r="C233" s="91" t="s">
        <v>2550</v>
      </c>
      <c r="D233" s="51"/>
      <c r="E233" s="51">
        <v>45021</v>
      </c>
      <c r="F233" s="51">
        <v>45035</v>
      </c>
      <c r="G233" s="50" t="s">
        <v>33</v>
      </c>
      <c r="H233" s="51"/>
      <c r="I233" s="95">
        <f t="shared" si="2"/>
        <v>45044</v>
      </c>
      <c r="J233" s="47">
        <v>45044</v>
      </c>
      <c r="K233" s="74">
        <v>45027</v>
      </c>
      <c r="L233" s="51"/>
      <c r="M233" s="51"/>
      <c r="N233" s="47"/>
      <c r="O233" s="54"/>
    </row>
    <row r="234" spans="1:15" ht="15" customHeight="1">
      <c r="A234" s="70">
        <v>24760</v>
      </c>
      <c r="B234" s="82" t="s">
        <v>2551</v>
      </c>
      <c r="C234" s="91" t="s">
        <v>2552</v>
      </c>
      <c r="D234" s="51"/>
      <c r="E234" s="51">
        <v>45034</v>
      </c>
      <c r="F234" s="51">
        <v>45041</v>
      </c>
      <c r="G234" s="50" t="s">
        <v>33</v>
      </c>
      <c r="H234" s="51"/>
      <c r="I234" s="95">
        <f t="shared" si="2"/>
        <v>45057</v>
      </c>
      <c r="J234" s="47">
        <v>45057</v>
      </c>
      <c r="K234" s="74">
        <v>45034</v>
      </c>
      <c r="L234" s="51"/>
      <c r="M234" s="51"/>
      <c r="N234" s="47"/>
      <c r="O234" s="54"/>
    </row>
    <row r="235" spans="1:15" ht="15" customHeight="1">
      <c r="A235" s="70">
        <v>63086</v>
      </c>
      <c r="B235" s="82" t="s">
        <v>2553</v>
      </c>
      <c r="C235" s="91" t="s">
        <v>2554</v>
      </c>
      <c r="D235" s="51"/>
      <c r="E235" s="51">
        <v>45034</v>
      </c>
      <c r="F235" s="51">
        <v>45042</v>
      </c>
      <c r="G235" s="50" t="s">
        <v>33</v>
      </c>
      <c r="H235" s="51"/>
      <c r="I235" s="95">
        <f t="shared" si="2"/>
        <v>45057</v>
      </c>
      <c r="J235" s="47">
        <v>45055</v>
      </c>
      <c r="K235" s="74">
        <v>45044</v>
      </c>
      <c r="L235" s="51"/>
      <c r="M235" s="51"/>
      <c r="N235" s="47"/>
      <c r="O235" s="54"/>
    </row>
    <row r="236" spans="1:15" ht="23.25" customHeight="1">
      <c r="A236" s="70">
        <v>24775</v>
      </c>
      <c r="B236" s="82" t="s">
        <v>2555</v>
      </c>
      <c r="C236" s="91" t="s">
        <v>2556</v>
      </c>
      <c r="D236" s="51"/>
      <c r="E236" s="51">
        <v>45037</v>
      </c>
      <c r="F236" s="51">
        <v>45057</v>
      </c>
      <c r="G236" s="50" t="s">
        <v>33</v>
      </c>
      <c r="H236" s="51"/>
      <c r="I236" s="95">
        <f t="shared" si="2"/>
        <v>45062</v>
      </c>
      <c r="J236" s="50">
        <v>45062</v>
      </c>
      <c r="K236" s="74">
        <v>45044</v>
      </c>
      <c r="L236" s="51"/>
      <c r="M236" s="51"/>
      <c r="N236" s="47"/>
      <c r="O236" s="54"/>
    </row>
    <row r="237" spans="1:15" ht="15" customHeight="1">
      <c r="A237" s="70">
        <v>24776</v>
      </c>
      <c r="B237" s="82" t="s">
        <v>2557</v>
      </c>
      <c r="C237" s="91" t="s">
        <v>2558</v>
      </c>
      <c r="D237" s="51"/>
      <c r="E237" s="51">
        <v>45037</v>
      </c>
      <c r="F237" s="51">
        <v>45057</v>
      </c>
      <c r="G237" s="50" t="s">
        <v>33</v>
      </c>
      <c r="H237" s="51"/>
      <c r="I237" s="95">
        <f t="shared" si="2"/>
        <v>45062</v>
      </c>
      <c r="J237" s="47">
        <v>45062</v>
      </c>
      <c r="K237" s="74">
        <v>45044</v>
      </c>
      <c r="L237" s="51"/>
      <c r="M237" s="51"/>
      <c r="N237" s="47"/>
      <c r="O237" s="54"/>
    </row>
    <row r="238" spans="1:15" ht="15" customHeight="1">
      <c r="A238" s="70">
        <v>24777</v>
      </c>
      <c r="B238" s="82" t="s">
        <v>2559</v>
      </c>
      <c r="C238" s="91" t="s">
        <v>2560</v>
      </c>
      <c r="D238" s="51"/>
      <c r="E238" s="51">
        <v>45037</v>
      </c>
      <c r="F238" s="51">
        <v>45057</v>
      </c>
      <c r="G238" s="50" t="s">
        <v>33</v>
      </c>
      <c r="H238" s="51"/>
      <c r="I238" s="95">
        <f t="shared" si="2"/>
        <v>45062</v>
      </c>
      <c r="J238" s="47">
        <v>45062</v>
      </c>
      <c r="K238" s="74">
        <v>45044</v>
      </c>
      <c r="L238" s="51"/>
      <c r="M238" s="51"/>
      <c r="N238" s="47"/>
      <c r="O238" s="54"/>
    </row>
    <row r="239" spans="1:15" ht="15" customHeight="1">
      <c r="A239" s="70">
        <v>24854</v>
      </c>
      <c r="B239" s="82" t="s">
        <v>2561</v>
      </c>
      <c r="C239" s="91" t="s">
        <v>24</v>
      </c>
      <c r="D239" s="51"/>
      <c r="E239" s="51">
        <v>45070</v>
      </c>
      <c r="F239" s="51">
        <v>45076</v>
      </c>
      <c r="G239" s="50" t="s">
        <v>2087</v>
      </c>
      <c r="H239" s="51"/>
      <c r="I239" s="95">
        <f>WORKDAY(E239,16)</f>
        <v>45092</v>
      </c>
      <c r="J239" s="47">
        <v>45091</v>
      </c>
      <c r="K239" s="74">
        <v>45071</v>
      </c>
      <c r="L239" s="51"/>
      <c r="M239" s="51"/>
      <c r="N239" s="47"/>
      <c r="O239" s="54"/>
    </row>
    <row r="240" spans="1:15" ht="15" customHeight="1">
      <c r="A240" s="70">
        <v>25044</v>
      </c>
      <c r="B240" s="82" t="s">
        <v>2562</v>
      </c>
      <c r="C240" s="91" t="s">
        <v>2563</v>
      </c>
      <c r="D240" s="51"/>
      <c r="E240" s="51">
        <v>45076</v>
      </c>
      <c r="F240" s="51">
        <v>45090</v>
      </c>
      <c r="G240" s="50" t="s">
        <v>2087</v>
      </c>
      <c r="H240" s="51"/>
      <c r="I240" s="95">
        <f t="shared" ref="I240:I244" si="3">WORKDAY(E240,15)</f>
        <v>45097</v>
      </c>
      <c r="J240" s="47">
        <v>45097</v>
      </c>
      <c r="K240" s="74">
        <v>45098</v>
      </c>
      <c r="L240" s="51"/>
      <c r="M240" s="51"/>
      <c r="N240" s="47"/>
      <c r="O240" s="54"/>
    </row>
    <row r="241" spans="1:15" ht="27" customHeight="1">
      <c r="A241" s="70">
        <v>25113</v>
      </c>
      <c r="B241" s="82" t="s">
        <v>2564</v>
      </c>
      <c r="C241" s="91" t="s">
        <v>2565</v>
      </c>
      <c r="D241" s="51"/>
      <c r="E241" s="51">
        <v>45100</v>
      </c>
      <c r="F241" s="51">
        <v>45113</v>
      </c>
      <c r="G241" s="50" t="s">
        <v>2087</v>
      </c>
      <c r="H241" s="51"/>
      <c r="I241" s="95">
        <f t="shared" si="3"/>
        <v>45121</v>
      </c>
      <c r="J241" s="50">
        <v>45120</v>
      </c>
      <c r="K241" s="74">
        <v>45111</v>
      </c>
      <c r="L241" s="51"/>
      <c r="M241" s="51"/>
      <c r="N241" s="47"/>
      <c r="O241" s="54" t="s">
        <v>2566</v>
      </c>
    </row>
    <row r="242" spans="1:15" ht="27" customHeight="1">
      <c r="A242" s="70">
        <v>25118</v>
      </c>
      <c r="B242" s="82" t="s">
        <v>2567</v>
      </c>
      <c r="C242" s="91" t="s">
        <v>2568</v>
      </c>
      <c r="D242" s="51"/>
      <c r="E242" s="51">
        <v>45110</v>
      </c>
      <c r="F242" s="51">
        <v>45119</v>
      </c>
      <c r="G242" s="50" t="s">
        <v>2087</v>
      </c>
      <c r="H242" s="51"/>
      <c r="I242" s="95">
        <f t="shared" si="3"/>
        <v>45131</v>
      </c>
      <c r="J242" s="50">
        <v>45131</v>
      </c>
      <c r="K242" s="74">
        <v>45111</v>
      </c>
      <c r="L242" s="51"/>
      <c r="M242" s="51"/>
      <c r="N242" s="47"/>
      <c r="O242" s="54" t="s">
        <v>2569</v>
      </c>
    </row>
    <row r="243" spans="1:15" ht="15" customHeight="1">
      <c r="A243" s="70">
        <v>25136</v>
      </c>
      <c r="B243" s="82" t="s">
        <v>2570</v>
      </c>
      <c r="C243" s="91" t="s">
        <v>2571</v>
      </c>
      <c r="D243" s="51"/>
      <c r="E243" s="51">
        <v>45112</v>
      </c>
      <c r="F243" s="51">
        <v>45114</v>
      </c>
      <c r="G243" s="50" t="s">
        <v>2087</v>
      </c>
      <c r="H243" s="51"/>
      <c r="I243" s="95">
        <f t="shared" si="3"/>
        <v>45133</v>
      </c>
      <c r="J243" s="47">
        <v>45125</v>
      </c>
      <c r="K243" s="74">
        <v>45124</v>
      </c>
      <c r="L243" s="51"/>
      <c r="M243" s="51"/>
      <c r="N243" s="47"/>
      <c r="O243" s="54"/>
    </row>
    <row r="244" spans="1:15" ht="15" customHeight="1">
      <c r="A244" s="70">
        <v>25186</v>
      </c>
      <c r="B244" s="82" t="s">
        <v>2572</v>
      </c>
      <c r="C244" s="91" t="s">
        <v>2573</v>
      </c>
      <c r="D244" s="51"/>
      <c r="E244" s="51">
        <v>45138</v>
      </c>
      <c r="F244" s="51">
        <v>45140</v>
      </c>
      <c r="G244" s="50" t="s">
        <v>2087</v>
      </c>
      <c r="H244" s="51"/>
      <c r="I244" s="95">
        <f t="shared" si="3"/>
        <v>45159</v>
      </c>
      <c r="J244" s="47">
        <v>45152</v>
      </c>
      <c r="K244" s="74">
        <v>45139</v>
      </c>
      <c r="L244" s="51"/>
      <c r="M244" s="51"/>
      <c r="N244" s="47"/>
      <c r="O244" s="54"/>
    </row>
    <row r="245" spans="1:15" ht="15" customHeight="1">
      <c r="A245" s="70">
        <v>25340</v>
      </c>
      <c r="B245" s="82" t="s">
        <v>2574</v>
      </c>
      <c r="C245" s="91" t="s">
        <v>2575</v>
      </c>
      <c r="D245" s="51"/>
      <c r="E245" s="51">
        <v>45197</v>
      </c>
      <c r="F245" s="51">
        <v>45212</v>
      </c>
      <c r="G245" s="50" t="s">
        <v>2087</v>
      </c>
      <c r="H245" s="51"/>
      <c r="I245" s="95">
        <f>WORKDAY(E245,15)</f>
        <v>45218</v>
      </c>
      <c r="J245" s="47">
        <v>45237</v>
      </c>
      <c r="K245" s="74">
        <v>45218</v>
      </c>
      <c r="L245" s="51"/>
      <c r="M245" s="51"/>
      <c r="N245" s="47"/>
      <c r="O245" s="54" t="s">
        <v>2576</v>
      </c>
    </row>
    <row r="246" spans="1:15" ht="15" customHeight="1">
      <c r="A246" s="70"/>
      <c r="B246" s="82"/>
      <c r="C246" s="91"/>
      <c r="D246" s="51"/>
      <c r="E246" s="51"/>
      <c r="F246" s="51"/>
      <c r="G246" s="50"/>
      <c r="H246" s="51"/>
      <c r="I246" s="95"/>
      <c r="J246" s="47"/>
      <c r="K246" s="74"/>
      <c r="L246" s="51"/>
      <c r="M246" s="51"/>
      <c r="N246" s="47"/>
      <c r="O246" s="54"/>
    </row>
    <row r="247" spans="1:15" ht="15" customHeight="1">
      <c r="A247" s="70"/>
      <c r="B247" s="82"/>
      <c r="C247" s="82"/>
      <c r="D247" s="51"/>
      <c r="E247" s="51"/>
      <c r="F247" s="51"/>
      <c r="G247" s="47"/>
      <c r="H247" s="51"/>
      <c r="I247" s="95"/>
      <c r="J247" s="47"/>
      <c r="K247" s="74"/>
      <c r="L247" s="51"/>
      <c r="M247" s="51"/>
      <c r="N247" s="47"/>
      <c r="O247" s="54"/>
    </row>
    <row r="248" spans="1:15" s="102" customFormat="1">
      <c r="A248" s="96" t="s">
        <v>2577</v>
      </c>
      <c r="B248" s="97"/>
      <c r="C248" s="97"/>
      <c r="D248" s="98"/>
      <c r="E248" s="99"/>
      <c r="F248" s="99"/>
      <c r="G248" s="99"/>
      <c r="H248" s="99"/>
      <c r="I248" s="99"/>
      <c r="J248" s="98"/>
      <c r="K248" s="100"/>
      <c r="L248" s="100"/>
      <c r="M248" s="100"/>
      <c r="N248" s="98"/>
      <c r="O248" s="101"/>
    </row>
    <row r="249" spans="1:15" outlineLevel="2">
      <c r="A249" s="61">
        <v>71676</v>
      </c>
      <c r="B249" s="62" t="s">
        <v>2578</v>
      </c>
      <c r="C249" s="62" t="s">
        <v>2579</v>
      </c>
      <c r="D249" s="66" t="s">
        <v>2580</v>
      </c>
      <c r="E249" s="103">
        <v>42110</v>
      </c>
      <c r="F249" s="103">
        <v>42111</v>
      </c>
      <c r="G249" s="103" t="s">
        <v>33</v>
      </c>
      <c r="H249" s="103">
        <v>42118</v>
      </c>
      <c r="I249" s="103"/>
      <c r="J249" s="103">
        <v>42118</v>
      </c>
      <c r="K249" s="104">
        <v>42114</v>
      </c>
      <c r="L249" s="104"/>
      <c r="M249" s="104"/>
      <c r="N249" s="103">
        <v>42139</v>
      </c>
      <c r="O249" s="105"/>
    </row>
    <row r="250" spans="1:15" ht="72.599999999999994" outlineLevel="2">
      <c r="A250" s="61">
        <v>76079</v>
      </c>
      <c r="B250" s="62" t="s">
        <v>2581</v>
      </c>
      <c r="C250" s="62" t="s">
        <v>2582</v>
      </c>
      <c r="D250" s="106" t="s">
        <v>2583</v>
      </c>
      <c r="E250" s="63">
        <v>42123</v>
      </c>
      <c r="F250" s="63">
        <v>42130</v>
      </c>
      <c r="G250" s="63" t="s">
        <v>33</v>
      </c>
      <c r="H250" s="63">
        <v>42137</v>
      </c>
      <c r="I250" s="63"/>
      <c r="J250" s="63">
        <v>42137</v>
      </c>
      <c r="K250" s="64">
        <v>42125</v>
      </c>
      <c r="L250" s="64"/>
      <c r="M250" s="64"/>
      <c r="N250" s="63">
        <v>42153</v>
      </c>
      <c r="O250" s="107"/>
    </row>
    <row r="251" spans="1:15" ht="43.5" outlineLevel="2">
      <c r="A251" s="61"/>
      <c r="B251" s="62" t="s">
        <v>2584</v>
      </c>
      <c r="C251" s="62" t="s">
        <v>2585</v>
      </c>
      <c r="D251" s="61" t="s">
        <v>2586</v>
      </c>
      <c r="E251" s="63">
        <v>42131</v>
      </c>
      <c r="F251" s="63">
        <v>42142</v>
      </c>
      <c r="G251" s="63" t="s">
        <v>2087</v>
      </c>
      <c r="H251" s="63">
        <v>42150</v>
      </c>
      <c r="I251" s="63"/>
      <c r="J251" s="63">
        <v>42150</v>
      </c>
      <c r="K251" s="64">
        <v>42195</v>
      </c>
      <c r="L251" s="64"/>
      <c r="M251" s="64"/>
      <c r="N251" s="61" t="s">
        <v>91</v>
      </c>
      <c r="O251" s="108" t="s">
        <v>2587</v>
      </c>
    </row>
    <row r="252" spans="1:15" outlineLevel="2">
      <c r="A252" s="61">
        <v>76726</v>
      </c>
      <c r="B252" s="62" t="s">
        <v>2588</v>
      </c>
      <c r="C252" s="62" t="s">
        <v>2589</v>
      </c>
      <c r="D252" s="61" t="s">
        <v>2586</v>
      </c>
      <c r="E252" s="63">
        <v>42151</v>
      </c>
      <c r="F252" s="63">
        <v>42151</v>
      </c>
      <c r="G252" s="63" t="s">
        <v>33</v>
      </c>
      <c r="H252" s="63">
        <v>42153</v>
      </c>
      <c r="I252" s="63"/>
      <c r="J252" s="63">
        <v>42151</v>
      </c>
      <c r="K252" s="64">
        <v>42153</v>
      </c>
      <c r="L252" s="64"/>
      <c r="M252" s="64"/>
      <c r="N252" s="63">
        <v>42174</v>
      </c>
      <c r="O252" s="60" t="s">
        <v>2590</v>
      </c>
    </row>
    <row r="253" spans="1:15" ht="87" outlineLevel="2">
      <c r="A253" s="43">
        <v>38562</v>
      </c>
      <c r="B253" s="44" t="s">
        <v>2591</v>
      </c>
      <c r="C253" s="56" t="s">
        <v>2592</v>
      </c>
      <c r="D253" s="43"/>
      <c r="E253" s="51">
        <v>42166</v>
      </c>
      <c r="F253" s="50">
        <v>42177</v>
      </c>
      <c r="G253" s="50" t="s">
        <v>2120</v>
      </c>
      <c r="H253" s="50">
        <v>42180</v>
      </c>
      <c r="I253" s="50"/>
      <c r="J253" s="50">
        <v>42180</v>
      </c>
      <c r="K253" s="51">
        <v>42181</v>
      </c>
      <c r="L253" s="51"/>
      <c r="M253" s="51"/>
      <c r="N253" s="46"/>
      <c r="O253" s="60" t="s">
        <v>2593</v>
      </c>
    </row>
    <row r="254" spans="1:15" outlineLevel="2">
      <c r="A254" s="43">
        <v>76907</v>
      </c>
      <c r="B254" s="44" t="s">
        <v>2594</v>
      </c>
      <c r="C254" s="56" t="s">
        <v>2595</v>
      </c>
      <c r="D254" s="43"/>
      <c r="E254" s="59">
        <v>42167</v>
      </c>
      <c r="F254" s="50">
        <v>42179</v>
      </c>
      <c r="G254" s="50" t="s">
        <v>33</v>
      </c>
      <c r="H254" s="51">
        <v>42186</v>
      </c>
      <c r="I254" s="51"/>
      <c r="J254" s="50">
        <v>42185</v>
      </c>
      <c r="K254" s="51">
        <v>42174</v>
      </c>
      <c r="L254" s="51"/>
      <c r="M254" s="51"/>
      <c r="N254" s="46"/>
      <c r="O254" s="60" t="s">
        <v>2596</v>
      </c>
    </row>
    <row r="255" spans="1:15" outlineLevel="2">
      <c r="A255" s="43">
        <v>76908</v>
      </c>
      <c r="B255" s="56" t="s">
        <v>2597</v>
      </c>
      <c r="C255" s="56" t="s">
        <v>2598</v>
      </c>
      <c r="D255" s="43"/>
      <c r="E255" s="59">
        <v>42167</v>
      </c>
      <c r="F255" s="50">
        <v>42179</v>
      </c>
      <c r="G255" s="50" t="s">
        <v>33</v>
      </c>
      <c r="H255" s="51">
        <v>42186</v>
      </c>
      <c r="I255" s="51"/>
      <c r="J255" s="50">
        <v>42185</v>
      </c>
      <c r="K255" s="51">
        <v>42174</v>
      </c>
      <c r="L255" s="51"/>
      <c r="M255" s="51"/>
      <c r="N255" s="46"/>
      <c r="O255" s="60" t="s">
        <v>2599</v>
      </c>
    </row>
    <row r="256" spans="1:15" outlineLevel="2">
      <c r="A256" s="43">
        <v>76909</v>
      </c>
      <c r="B256" s="56" t="s">
        <v>2600</v>
      </c>
      <c r="C256" s="56" t="s">
        <v>2601</v>
      </c>
      <c r="D256" s="43"/>
      <c r="E256" s="59">
        <v>42167</v>
      </c>
      <c r="F256" s="50">
        <v>42179</v>
      </c>
      <c r="G256" s="50" t="s">
        <v>33</v>
      </c>
      <c r="H256" s="51">
        <v>42186</v>
      </c>
      <c r="I256" s="51"/>
      <c r="J256" s="50">
        <v>42185</v>
      </c>
      <c r="K256" s="51">
        <v>42174</v>
      </c>
      <c r="L256" s="51"/>
      <c r="M256" s="51"/>
      <c r="N256" s="46"/>
      <c r="O256" s="60" t="s">
        <v>2602</v>
      </c>
    </row>
    <row r="257" spans="1:15" outlineLevel="2">
      <c r="A257" s="43">
        <v>75203</v>
      </c>
      <c r="B257" s="56" t="s">
        <v>2603</v>
      </c>
      <c r="C257" s="56"/>
      <c r="D257" s="43"/>
      <c r="E257" s="59">
        <v>42192</v>
      </c>
      <c r="F257" s="50">
        <v>42198</v>
      </c>
      <c r="G257" s="50" t="s">
        <v>33</v>
      </c>
      <c r="H257" s="51">
        <v>42200</v>
      </c>
      <c r="I257" s="51"/>
      <c r="J257" s="50">
        <v>42199</v>
      </c>
      <c r="K257" s="51">
        <v>42223</v>
      </c>
      <c r="L257" s="51"/>
      <c r="M257" s="51"/>
      <c r="N257" s="46"/>
      <c r="O257" s="60"/>
    </row>
    <row r="258" spans="1:15" ht="29.1" outlineLevel="2">
      <c r="A258" s="43">
        <v>75219</v>
      </c>
      <c r="B258" s="56" t="s">
        <v>2604</v>
      </c>
      <c r="C258" s="56" t="s">
        <v>2605</v>
      </c>
      <c r="D258" s="43"/>
      <c r="E258" s="59">
        <v>42270</v>
      </c>
      <c r="F258" s="51" t="s">
        <v>2606</v>
      </c>
      <c r="G258" s="50" t="s">
        <v>33</v>
      </c>
      <c r="H258" s="51">
        <v>42298</v>
      </c>
      <c r="I258" s="51"/>
      <c r="J258" s="50">
        <v>42307</v>
      </c>
      <c r="K258" s="67"/>
      <c r="L258" s="67"/>
      <c r="M258" s="67"/>
      <c r="N258" s="46"/>
      <c r="O258" s="60" t="s">
        <v>2607</v>
      </c>
    </row>
    <row r="259" spans="1:15" outlineLevel="2">
      <c r="A259" s="43">
        <v>78813</v>
      </c>
      <c r="B259" s="56" t="s">
        <v>2608</v>
      </c>
      <c r="C259" s="56" t="s">
        <v>2609</v>
      </c>
      <c r="D259" s="43"/>
      <c r="E259" s="59">
        <v>42313</v>
      </c>
      <c r="F259" s="51" t="s">
        <v>2610</v>
      </c>
      <c r="G259" s="51" t="s">
        <v>2610</v>
      </c>
      <c r="H259" s="51" t="s">
        <v>2610</v>
      </c>
      <c r="I259" s="51"/>
      <c r="J259" s="51" t="s">
        <v>2610</v>
      </c>
      <c r="K259" s="67"/>
      <c r="L259" s="67"/>
      <c r="M259" s="67"/>
      <c r="N259" s="46"/>
      <c r="O259" s="60" t="s">
        <v>2611</v>
      </c>
    </row>
    <row r="260" spans="1:15" outlineLevel="2">
      <c r="A260" s="43">
        <v>78814</v>
      </c>
      <c r="B260" s="56" t="s">
        <v>2612</v>
      </c>
      <c r="C260" s="56" t="s">
        <v>2613</v>
      </c>
      <c r="D260" s="43"/>
      <c r="E260" s="59">
        <v>42313</v>
      </c>
      <c r="F260" s="51">
        <v>42326</v>
      </c>
      <c r="G260" s="50" t="s">
        <v>33</v>
      </c>
      <c r="H260" s="51">
        <v>42333</v>
      </c>
      <c r="I260" s="51"/>
      <c r="J260" s="50">
        <v>42334</v>
      </c>
      <c r="K260" s="67"/>
      <c r="L260" s="67"/>
      <c r="M260" s="67"/>
      <c r="N260" s="46"/>
      <c r="O260" s="60"/>
    </row>
    <row r="261" spans="1:15" outlineLevel="2">
      <c r="A261" s="43">
        <v>78815</v>
      </c>
      <c r="B261" s="56" t="s">
        <v>2614</v>
      </c>
      <c r="C261" s="56" t="s">
        <v>2615</v>
      </c>
      <c r="D261" s="43"/>
      <c r="E261" s="59">
        <v>42313</v>
      </c>
      <c r="F261" s="51">
        <v>42326</v>
      </c>
      <c r="G261" s="50" t="s">
        <v>33</v>
      </c>
      <c r="H261" s="51">
        <v>42333</v>
      </c>
      <c r="I261" s="51"/>
      <c r="J261" s="50">
        <v>42334</v>
      </c>
      <c r="K261" s="67"/>
      <c r="L261" s="67"/>
      <c r="M261" s="67"/>
      <c r="N261" s="46"/>
      <c r="O261" s="60"/>
    </row>
    <row r="262" spans="1:15" outlineLevel="2">
      <c r="A262" s="43">
        <v>78816</v>
      </c>
      <c r="B262" s="56" t="s">
        <v>2616</v>
      </c>
      <c r="C262" s="56" t="s">
        <v>2617</v>
      </c>
      <c r="D262" s="43"/>
      <c r="E262" s="59">
        <v>42313</v>
      </c>
      <c r="F262" s="51">
        <v>42335</v>
      </c>
      <c r="G262" s="50" t="s">
        <v>33</v>
      </c>
      <c r="H262" s="51">
        <v>42342</v>
      </c>
      <c r="I262" s="51"/>
      <c r="J262" s="50">
        <v>42348</v>
      </c>
      <c r="K262" s="67"/>
      <c r="L262" s="67"/>
      <c r="M262" s="67"/>
      <c r="N262" s="46"/>
      <c r="O262" s="60"/>
    </row>
    <row r="263" spans="1:15" ht="101.45" outlineLevel="2">
      <c r="A263" s="43">
        <v>78851</v>
      </c>
      <c r="B263" s="56" t="s">
        <v>2618</v>
      </c>
      <c r="C263" s="56" t="s">
        <v>2619</v>
      </c>
      <c r="D263" s="43"/>
      <c r="E263" s="59">
        <v>42318</v>
      </c>
      <c r="F263" s="51" t="s">
        <v>101</v>
      </c>
      <c r="G263" s="51" t="s">
        <v>101</v>
      </c>
      <c r="H263" s="51" t="s">
        <v>101</v>
      </c>
      <c r="I263" s="51"/>
      <c r="J263" s="50" t="s">
        <v>101</v>
      </c>
      <c r="K263" s="67">
        <v>42324</v>
      </c>
      <c r="L263" s="67"/>
      <c r="M263" s="67"/>
      <c r="N263" s="46"/>
      <c r="O263" s="108" t="s">
        <v>2620</v>
      </c>
    </row>
    <row r="264" spans="1:15" ht="43.5" outlineLevel="2">
      <c r="A264" s="43">
        <v>78852</v>
      </c>
      <c r="B264" s="56" t="s">
        <v>2621</v>
      </c>
      <c r="C264" s="56" t="s">
        <v>2622</v>
      </c>
      <c r="D264" s="43"/>
      <c r="E264" s="59">
        <v>42318</v>
      </c>
      <c r="F264" s="51">
        <v>42333</v>
      </c>
      <c r="G264" s="50" t="s">
        <v>33</v>
      </c>
      <c r="H264" s="51">
        <v>42310</v>
      </c>
      <c r="I264" s="51"/>
      <c r="J264" s="50">
        <v>42341</v>
      </c>
      <c r="K264" s="67">
        <v>42324</v>
      </c>
      <c r="L264" s="67"/>
      <c r="M264" s="67"/>
      <c r="N264" s="46"/>
      <c r="O264" s="108" t="s">
        <v>2623</v>
      </c>
    </row>
    <row r="265" spans="1:15" outlineLevel="2">
      <c r="A265" s="43">
        <v>78846</v>
      </c>
      <c r="B265" s="56" t="s">
        <v>2624</v>
      </c>
      <c r="C265" s="56" t="s">
        <v>2625</v>
      </c>
      <c r="D265" s="43"/>
      <c r="E265" s="59">
        <v>42317</v>
      </c>
      <c r="F265" s="51">
        <v>42328</v>
      </c>
      <c r="G265" s="50" t="s">
        <v>33</v>
      </c>
      <c r="H265" s="51">
        <v>42335</v>
      </c>
      <c r="I265" s="51"/>
      <c r="J265" s="50">
        <v>42335</v>
      </c>
      <c r="K265" s="67">
        <v>42324</v>
      </c>
      <c r="L265" s="67"/>
      <c r="M265" s="67"/>
      <c r="N265" s="46"/>
      <c r="O265" s="108"/>
    </row>
    <row r="266" spans="1:15" ht="57.95" outlineLevel="2">
      <c r="A266" s="43"/>
      <c r="B266" s="56" t="s">
        <v>2626</v>
      </c>
      <c r="C266" s="56" t="s">
        <v>2627</v>
      </c>
      <c r="D266" s="43"/>
      <c r="E266" s="59">
        <v>42325</v>
      </c>
      <c r="F266" s="51">
        <v>42328</v>
      </c>
      <c r="G266" s="50" t="s">
        <v>33</v>
      </c>
      <c r="H266" s="51">
        <v>42335</v>
      </c>
      <c r="I266" s="51"/>
      <c r="J266" s="50">
        <v>42340</v>
      </c>
      <c r="K266" s="67" t="s">
        <v>101</v>
      </c>
      <c r="L266" s="67"/>
      <c r="M266" s="67"/>
      <c r="N266" s="46"/>
      <c r="O266" s="108" t="s">
        <v>2628</v>
      </c>
    </row>
    <row r="267" spans="1:15" ht="72.599999999999994" outlineLevel="2">
      <c r="A267" s="43"/>
      <c r="B267" s="56" t="s">
        <v>2629</v>
      </c>
      <c r="C267" s="56" t="s">
        <v>2630</v>
      </c>
      <c r="D267" s="43"/>
      <c r="E267" s="59">
        <v>42325</v>
      </c>
      <c r="F267" s="51">
        <v>42333</v>
      </c>
      <c r="G267" s="50" t="s">
        <v>33</v>
      </c>
      <c r="H267" s="51">
        <v>42340</v>
      </c>
      <c r="I267" s="51"/>
      <c r="J267" s="50">
        <v>42355</v>
      </c>
      <c r="K267" s="67" t="s">
        <v>101</v>
      </c>
      <c r="L267" s="67"/>
      <c r="M267" s="67"/>
      <c r="N267" s="46"/>
      <c r="O267" s="108" t="s">
        <v>2631</v>
      </c>
    </row>
    <row r="268" spans="1:15" outlineLevel="2">
      <c r="A268" s="43">
        <v>79068</v>
      </c>
      <c r="B268" s="56" t="s">
        <v>2632</v>
      </c>
      <c r="C268" s="56" t="s">
        <v>2633</v>
      </c>
      <c r="D268" s="43"/>
      <c r="E268" s="59">
        <v>42353</v>
      </c>
      <c r="F268" s="51">
        <v>42356</v>
      </c>
      <c r="G268" s="50" t="s">
        <v>2120</v>
      </c>
      <c r="H268" s="51">
        <v>42369</v>
      </c>
      <c r="I268" s="51"/>
      <c r="J268" s="50">
        <v>42359</v>
      </c>
      <c r="K268" s="67"/>
      <c r="L268" s="67"/>
      <c r="M268" s="67"/>
      <c r="N268" s="46"/>
      <c r="O268" s="108"/>
    </row>
    <row r="269" spans="1:15" outlineLevel="2">
      <c r="A269" s="43">
        <v>79043</v>
      </c>
      <c r="B269" s="56" t="s">
        <v>2634</v>
      </c>
      <c r="C269" s="56" t="s">
        <v>2635</v>
      </c>
      <c r="D269" s="43"/>
      <c r="E269" s="59">
        <v>42353</v>
      </c>
      <c r="F269" s="51">
        <v>42361</v>
      </c>
      <c r="G269" s="51" t="s">
        <v>2636</v>
      </c>
      <c r="H269" s="50" t="s">
        <v>101</v>
      </c>
      <c r="I269" s="50"/>
      <c r="J269" s="50" t="s">
        <v>101</v>
      </c>
      <c r="K269" s="67" t="s">
        <v>101</v>
      </c>
      <c r="L269" s="67"/>
      <c r="M269" s="67"/>
      <c r="N269" s="50" t="s">
        <v>101</v>
      </c>
      <c r="O269" s="108" t="s">
        <v>2637</v>
      </c>
    </row>
    <row r="270" spans="1:15" outlineLevel="2">
      <c r="A270" s="43">
        <v>79062</v>
      </c>
      <c r="B270" s="56" t="s">
        <v>2638</v>
      </c>
      <c r="C270" s="56" t="s">
        <v>2639</v>
      </c>
      <c r="D270" s="43"/>
      <c r="E270" s="59">
        <v>42353</v>
      </c>
      <c r="F270" s="51">
        <v>42361</v>
      </c>
      <c r="G270" s="51" t="s">
        <v>2636</v>
      </c>
      <c r="H270" s="50" t="s">
        <v>101</v>
      </c>
      <c r="I270" s="50"/>
      <c r="J270" s="50" t="s">
        <v>101</v>
      </c>
      <c r="K270" s="67" t="s">
        <v>101</v>
      </c>
      <c r="L270" s="67"/>
      <c r="M270" s="67"/>
      <c r="N270" s="50" t="s">
        <v>101</v>
      </c>
      <c r="O270" s="108" t="s">
        <v>2637</v>
      </c>
    </row>
    <row r="271" spans="1:15" outlineLevel="2">
      <c r="A271" s="43">
        <v>79035</v>
      </c>
      <c r="B271" s="56" t="s">
        <v>2640</v>
      </c>
      <c r="C271" s="56" t="s">
        <v>2641</v>
      </c>
      <c r="D271" s="43"/>
      <c r="E271" s="59">
        <v>42353</v>
      </c>
      <c r="F271" s="51">
        <v>42376</v>
      </c>
      <c r="G271" s="51" t="s">
        <v>2636</v>
      </c>
      <c r="H271" s="50" t="s">
        <v>101</v>
      </c>
      <c r="I271" s="50"/>
      <c r="J271" s="50" t="s">
        <v>101</v>
      </c>
      <c r="K271" s="67" t="s">
        <v>101</v>
      </c>
      <c r="L271" s="67"/>
      <c r="M271" s="67"/>
      <c r="N271" s="50" t="s">
        <v>101</v>
      </c>
      <c r="O271" s="108" t="s">
        <v>2637</v>
      </c>
    </row>
    <row r="272" spans="1:15" outlineLevel="2">
      <c r="A272" s="43">
        <v>79042</v>
      </c>
      <c r="B272" s="81" t="s">
        <v>2642</v>
      </c>
      <c r="C272" s="56" t="s">
        <v>2643</v>
      </c>
      <c r="D272" s="43"/>
      <c r="E272" s="59">
        <v>42353</v>
      </c>
      <c r="F272" s="51">
        <v>42376</v>
      </c>
      <c r="G272" s="51" t="s">
        <v>2120</v>
      </c>
      <c r="H272" s="51">
        <v>42383</v>
      </c>
      <c r="I272" s="51"/>
      <c r="J272" s="50">
        <v>42017</v>
      </c>
      <c r="K272" s="67"/>
      <c r="L272" s="67"/>
      <c r="M272" s="67"/>
      <c r="N272" s="46"/>
      <c r="O272" s="108"/>
    </row>
    <row r="273" spans="1:15" outlineLevel="2">
      <c r="A273" s="43">
        <v>79036</v>
      </c>
      <c r="B273" s="56" t="s">
        <v>2644</v>
      </c>
      <c r="C273" s="56" t="s">
        <v>2645</v>
      </c>
      <c r="D273" s="43"/>
      <c r="E273" s="59">
        <v>42353</v>
      </c>
      <c r="F273" s="51">
        <v>42374</v>
      </c>
      <c r="G273" s="51" t="s">
        <v>2636</v>
      </c>
      <c r="H273" s="50" t="s">
        <v>101</v>
      </c>
      <c r="I273" s="50"/>
      <c r="J273" s="50" t="s">
        <v>101</v>
      </c>
      <c r="K273" s="67" t="s">
        <v>101</v>
      </c>
      <c r="L273" s="67"/>
      <c r="M273" s="67"/>
      <c r="N273" s="50" t="s">
        <v>101</v>
      </c>
      <c r="O273" s="108" t="s">
        <v>2637</v>
      </c>
    </row>
    <row r="274" spans="1:15" outlineLevel="2">
      <c r="A274" s="43">
        <v>79045</v>
      </c>
      <c r="B274" s="56" t="s">
        <v>2646</v>
      </c>
      <c r="C274" s="56" t="s">
        <v>2647</v>
      </c>
      <c r="D274" s="43"/>
      <c r="E274" s="59">
        <v>42353</v>
      </c>
      <c r="F274" s="51">
        <v>42374</v>
      </c>
      <c r="G274" s="51" t="s">
        <v>2636</v>
      </c>
      <c r="H274" s="50" t="s">
        <v>101</v>
      </c>
      <c r="I274" s="50"/>
      <c r="J274" s="50" t="s">
        <v>101</v>
      </c>
      <c r="K274" s="67" t="s">
        <v>101</v>
      </c>
      <c r="L274" s="67"/>
      <c r="M274" s="67"/>
      <c r="N274" s="50" t="s">
        <v>101</v>
      </c>
      <c r="O274" s="108" t="s">
        <v>2637</v>
      </c>
    </row>
    <row r="275" spans="1:15" outlineLevel="2">
      <c r="A275" s="43">
        <v>79055</v>
      </c>
      <c r="B275" s="56" t="s">
        <v>2648</v>
      </c>
      <c r="C275" s="56" t="s">
        <v>2649</v>
      </c>
      <c r="D275" s="43"/>
      <c r="E275" s="59">
        <v>42353</v>
      </c>
      <c r="F275" s="51">
        <v>42374</v>
      </c>
      <c r="G275" s="51" t="s">
        <v>2636</v>
      </c>
      <c r="H275" s="50" t="s">
        <v>101</v>
      </c>
      <c r="I275" s="50"/>
      <c r="J275" s="50" t="s">
        <v>101</v>
      </c>
      <c r="K275" s="67" t="s">
        <v>101</v>
      </c>
      <c r="L275" s="67"/>
      <c r="M275" s="67"/>
      <c r="N275" s="50" t="s">
        <v>101</v>
      </c>
      <c r="O275" s="108" t="s">
        <v>2637</v>
      </c>
    </row>
    <row r="276" spans="1:15" outlineLevel="2">
      <c r="A276" s="43">
        <v>79060</v>
      </c>
      <c r="B276" s="56" t="s">
        <v>2650</v>
      </c>
      <c r="C276" s="56" t="s">
        <v>2651</v>
      </c>
      <c r="D276" s="43"/>
      <c r="E276" s="59">
        <v>42353</v>
      </c>
      <c r="F276" s="51">
        <v>42375</v>
      </c>
      <c r="G276" s="51" t="s">
        <v>2636</v>
      </c>
      <c r="H276" s="50" t="s">
        <v>101</v>
      </c>
      <c r="I276" s="50"/>
      <c r="J276" s="50" t="s">
        <v>101</v>
      </c>
      <c r="K276" s="67" t="s">
        <v>101</v>
      </c>
      <c r="L276" s="67"/>
      <c r="M276" s="67"/>
      <c r="N276" s="50" t="s">
        <v>101</v>
      </c>
      <c r="O276" s="108" t="s">
        <v>2637</v>
      </c>
    </row>
    <row r="277" spans="1:15" outlineLevel="2">
      <c r="A277" s="43">
        <v>79065</v>
      </c>
      <c r="B277" s="56" t="s">
        <v>2652</v>
      </c>
      <c r="C277" s="56" t="s">
        <v>2653</v>
      </c>
      <c r="D277" s="43"/>
      <c r="E277" s="59">
        <v>42353</v>
      </c>
      <c r="F277" s="51">
        <v>42375</v>
      </c>
      <c r="G277" s="51" t="s">
        <v>2636</v>
      </c>
      <c r="H277" s="50" t="s">
        <v>101</v>
      </c>
      <c r="I277" s="50"/>
      <c r="J277" s="50" t="s">
        <v>101</v>
      </c>
      <c r="K277" s="67" t="s">
        <v>101</v>
      </c>
      <c r="L277" s="67"/>
      <c r="M277" s="67"/>
      <c r="N277" s="50" t="s">
        <v>101</v>
      </c>
      <c r="O277" s="108" t="s">
        <v>2637</v>
      </c>
    </row>
    <row r="278" spans="1:15" outlineLevel="2">
      <c r="A278" s="43">
        <v>79067</v>
      </c>
      <c r="B278" s="56" t="s">
        <v>2654</v>
      </c>
      <c r="C278" s="56" t="s">
        <v>2655</v>
      </c>
      <c r="D278" s="43"/>
      <c r="E278" s="59">
        <v>42353</v>
      </c>
      <c r="F278" s="51">
        <v>42375</v>
      </c>
      <c r="G278" s="51" t="s">
        <v>2636</v>
      </c>
      <c r="H278" s="50" t="s">
        <v>101</v>
      </c>
      <c r="I278" s="50"/>
      <c r="J278" s="50" t="s">
        <v>101</v>
      </c>
      <c r="K278" s="67" t="s">
        <v>101</v>
      </c>
      <c r="L278" s="67"/>
      <c r="M278" s="67"/>
      <c r="N278" s="50" t="s">
        <v>101</v>
      </c>
      <c r="O278" s="108" t="s">
        <v>2637</v>
      </c>
    </row>
    <row r="279" spans="1:15" outlineLevel="2">
      <c r="A279" s="43">
        <v>79041</v>
      </c>
      <c r="B279" s="56" t="s">
        <v>2656</v>
      </c>
      <c r="C279" s="56" t="s">
        <v>2657</v>
      </c>
      <c r="D279" s="43"/>
      <c r="E279" s="59">
        <v>42353</v>
      </c>
      <c r="F279" s="51">
        <v>42375</v>
      </c>
      <c r="G279" s="51" t="s">
        <v>2636</v>
      </c>
      <c r="H279" s="50" t="s">
        <v>101</v>
      </c>
      <c r="I279" s="50"/>
      <c r="J279" s="50" t="s">
        <v>101</v>
      </c>
      <c r="K279" s="67" t="s">
        <v>101</v>
      </c>
      <c r="L279" s="67"/>
      <c r="M279" s="67"/>
      <c r="N279" s="50" t="s">
        <v>101</v>
      </c>
      <c r="O279" s="108" t="s">
        <v>2637</v>
      </c>
    </row>
    <row r="280" spans="1:15" outlineLevel="2">
      <c r="A280" s="43">
        <v>79044</v>
      </c>
      <c r="B280" s="56" t="s">
        <v>2658</v>
      </c>
      <c r="C280" s="56" t="s">
        <v>2659</v>
      </c>
      <c r="D280" s="43"/>
      <c r="E280" s="59">
        <v>42353</v>
      </c>
      <c r="F280" s="51">
        <v>42375</v>
      </c>
      <c r="G280" s="51" t="s">
        <v>2636</v>
      </c>
      <c r="H280" s="50" t="s">
        <v>101</v>
      </c>
      <c r="I280" s="50"/>
      <c r="J280" s="50" t="s">
        <v>101</v>
      </c>
      <c r="K280" s="67" t="s">
        <v>101</v>
      </c>
      <c r="L280" s="67"/>
      <c r="M280" s="67"/>
      <c r="N280" s="50" t="s">
        <v>101</v>
      </c>
      <c r="O280" s="108" t="s">
        <v>2637</v>
      </c>
    </row>
    <row r="281" spans="1:15" outlineLevel="2">
      <c r="A281" s="43">
        <v>79061</v>
      </c>
      <c r="B281" s="56" t="s">
        <v>2660</v>
      </c>
      <c r="C281" s="56" t="s">
        <v>2661</v>
      </c>
      <c r="D281" s="43"/>
      <c r="E281" s="59">
        <v>42353</v>
      </c>
      <c r="F281" s="51">
        <v>42375</v>
      </c>
      <c r="G281" s="51" t="s">
        <v>2636</v>
      </c>
      <c r="H281" s="50" t="s">
        <v>101</v>
      </c>
      <c r="I281" s="50"/>
      <c r="J281" s="50" t="s">
        <v>101</v>
      </c>
      <c r="K281" s="67" t="s">
        <v>101</v>
      </c>
      <c r="L281" s="67"/>
      <c r="M281" s="67"/>
      <c r="N281" s="50" t="s">
        <v>101</v>
      </c>
      <c r="O281" s="108" t="s">
        <v>2637</v>
      </c>
    </row>
    <row r="282" spans="1:15" outlineLevel="2">
      <c r="A282" s="43">
        <v>79037</v>
      </c>
      <c r="B282" s="56" t="s">
        <v>2662</v>
      </c>
      <c r="C282" s="56" t="s">
        <v>2663</v>
      </c>
      <c r="D282" s="43"/>
      <c r="E282" s="59">
        <v>42353</v>
      </c>
      <c r="F282" s="51">
        <v>42374</v>
      </c>
      <c r="G282" s="51" t="s">
        <v>2636</v>
      </c>
      <c r="H282" s="50" t="s">
        <v>101</v>
      </c>
      <c r="I282" s="50"/>
      <c r="J282" s="50" t="s">
        <v>101</v>
      </c>
      <c r="K282" s="67" t="s">
        <v>101</v>
      </c>
      <c r="L282" s="67"/>
      <c r="M282" s="67"/>
      <c r="N282" s="50" t="s">
        <v>101</v>
      </c>
      <c r="O282" s="108" t="s">
        <v>2637</v>
      </c>
    </row>
    <row r="283" spans="1:15" outlineLevel="2">
      <c r="A283" s="43">
        <v>79058</v>
      </c>
      <c r="B283" s="56" t="s">
        <v>2664</v>
      </c>
      <c r="C283" s="56" t="s">
        <v>2665</v>
      </c>
      <c r="D283" s="43"/>
      <c r="E283" s="59">
        <v>42353</v>
      </c>
      <c r="F283" s="51">
        <v>42374</v>
      </c>
      <c r="G283" s="51" t="s">
        <v>2636</v>
      </c>
      <c r="H283" s="50" t="s">
        <v>101</v>
      </c>
      <c r="I283" s="50"/>
      <c r="J283" s="50" t="s">
        <v>101</v>
      </c>
      <c r="K283" s="67" t="s">
        <v>101</v>
      </c>
      <c r="L283" s="67"/>
      <c r="M283" s="67"/>
      <c r="N283" s="50" t="s">
        <v>101</v>
      </c>
      <c r="O283" s="108" t="s">
        <v>2637</v>
      </c>
    </row>
    <row r="284" spans="1:15" outlineLevel="2">
      <c r="A284" s="43">
        <v>79039</v>
      </c>
      <c r="B284" s="56" t="s">
        <v>2666</v>
      </c>
      <c r="C284" s="56" t="s">
        <v>2667</v>
      </c>
      <c r="D284" s="43"/>
      <c r="E284" s="59">
        <v>42353</v>
      </c>
      <c r="F284" s="51">
        <v>42010</v>
      </c>
      <c r="G284" s="51" t="s">
        <v>2636</v>
      </c>
      <c r="H284" s="50" t="s">
        <v>101</v>
      </c>
      <c r="I284" s="50"/>
      <c r="J284" s="50" t="s">
        <v>101</v>
      </c>
      <c r="K284" s="67" t="s">
        <v>101</v>
      </c>
      <c r="L284" s="67"/>
      <c r="M284" s="67"/>
      <c r="N284" s="50" t="s">
        <v>101</v>
      </c>
      <c r="O284" s="108" t="s">
        <v>2637</v>
      </c>
    </row>
    <row r="285" spans="1:15" outlineLevel="2">
      <c r="A285" s="43">
        <v>79056</v>
      </c>
      <c r="B285" s="56" t="s">
        <v>2668</v>
      </c>
      <c r="C285" s="56" t="s">
        <v>2669</v>
      </c>
      <c r="D285" s="43"/>
      <c r="E285" s="59">
        <v>42353</v>
      </c>
      <c r="F285" s="51">
        <v>42010</v>
      </c>
      <c r="G285" s="51" t="s">
        <v>2636</v>
      </c>
      <c r="H285" s="50" t="s">
        <v>101</v>
      </c>
      <c r="I285" s="50"/>
      <c r="J285" s="50" t="s">
        <v>101</v>
      </c>
      <c r="K285" s="67" t="s">
        <v>101</v>
      </c>
      <c r="L285" s="67"/>
      <c r="M285" s="67"/>
      <c r="N285" s="50" t="s">
        <v>101</v>
      </c>
      <c r="O285" s="108" t="s">
        <v>2637</v>
      </c>
    </row>
    <row r="286" spans="1:15" outlineLevel="2">
      <c r="A286" s="43">
        <v>79057</v>
      </c>
      <c r="B286" s="56" t="s">
        <v>2670</v>
      </c>
      <c r="C286" s="56" t="s">
        <v>2671</v>
      </c>
      <c r="D286" s="43"/>
      <c r="E286" s="59">
        <v>42353</v>
      </c>
      <c r="F286" s="51">
        <v>42010</v>
      </c>
      <c r="G286" s="51" t="s">
        <v>2636</v>
      </c>
      <c r="H286" s="50" t="s">
        <v>101</v>
      </c>
      <c r="I286" s="50"/>
      <c r="J286" s="50" t="s">
        <v>101</v>
      </c>
      <c r="K286" s="67" t="s">
        <v>101</v>
      </c>
      <c r="L286" s="67"/>
      <c r="M286" s="67"/>
      <c r="N286" s="50" t="s">
        <v>101</v>
      </c>
      <c r="O286" s="108" t="s">
        <v>2637</v>
      </c>
    </row>
    <row r="287" spans="1:15" outlineLevel="2">
      <c r="A287" s="43">
        <v>79038</v>
      </c>
      <c r="B287" s="56" t="s">
        <v>2672</v>
      </c>
      <c r="C287" s="56" t="s">
        <v>2673</v>
      </c>
      <c r="D287" s="43"/>
      <c r="E287" s="59">
        <v>42353</v>
      </c>
      <c r="F287" s="51">
        <v>42374</v>
      </c>
      <c r="G287" s="51" t="s">
        <v>2636</v>
      </c>
      <c r="H287" s="50" t="s">
        <v>101</v>
      </c>
      <c r="I287" s="50"/>
      <c r="J287" s="50" t="s">
        <v>101</v>
      </c>
      <c r="K287" s="67" t="s">
        <v>101</v>
      </c>
      <c r="L287" s="67"/>
      <c r="M287" s="67"/>
      <c r="N287" s="50" t="s">
        <v>101</v>
      </c>
      <c r="O287" s="108" t="s">
        <v>2637</v>
      </c>
    </row>
    <row r="288" spans="1:15" outlineLevel="2">
      <c r="A288" s="43">
        <v>79066</v>
      </c>
      <c r="B288" s="56" t="s">
        <v>2674</v>
      </c>
      <c r="C288" s="56" t="s">
        <v>2675</v>
      </c>
      <c r="D288" s="43"/>
      <c r="E288" s="59">
        <v>42353</v>
      </c>
      <c r="F288" s="51">
        <v>42374</v>
      </c>
      <c r="G288" s="51" t="s">
        <v>2636</v>
      </c>
      <c r="H288" s="50" t="s">
        <v>101</v>
      </c>
      <c r="I288" s="50"/>
      <c r="J288" s="50" t="s">
        <v>101</v>
      </c>
      <c r="K288" s="67" t="s">
        <v>101</v>
      </c>
      <c r="L288" s="67"/>
      <c r="M288" s="67"/>
      <c r="N288" s="50" t="s">
        <v>101</v>
      </c>
      <c r="O288" s="108" t="s">
        <v>2637</v>
      </c>
    </row>
    <row r="289" spans="1:15" outlineLevel="2">
      <c r="A289" s="43">
        <v>79195</v>
      </c>
      <c r="B289" s="81" t="s">
        <v>2676</v>
      </c>
      <c r="C289" s="81" t="s">
        <v>2677</v>
      </c>
      <c r="D289" s="85"/>
      <c r="E289" s="51">
        <v>42373</v>
      </c>
      <c r="F289" s="51">
        <v>42381</v>
      </c>
      <c r="G289" s="51" t="s">
        <v>2120</v>
      </c>
      <c r="H289" s="51">
        <v>42388</v>
      </c>
      <c r="I289" s="51"/>
      <c r="J289" s="50">
        <v>42384</v>
      </c>
      <c r="K289" s="67">
        <v>42380</v>
      </c>
      <c r="L289" s="67"/>
      <c r="M289" s="67"/>
      <c r="N289" s="46"/>
      <c r="O289" s="108"/>
    </row>
    <row r="290" spans="1:15" outlineLevel="2">
      <c r="A290" s="43">
        <v>79196</v>
      </c>
      <c r="B290" s="81" t="s">
        <v>2678</v>
      </c>
      <c r="C290" s="81"/>
      <c r="D290" s="85"/>
      <c r="E290" s="51"/>
      <c r="F290" s="51"/>
      <c r="G290" s="51"/>
      <c r="H290" s="51"/>
      <c r="I290" s="51"/>
      <c r="J290" s="50">
        <v>42384</v>
      </c>
      <c r="K290" s="67"/>
      <c r="L290" s="67"/>
      <c r="M290" s="67"/>
      <c r="N290" s="46"/>
      <c r="O290" s="108"/>
    </row>
    <row r="291" spans="1:15" outlineLevel="2">
      <c r="A291" s="43">
        <v>79196</v>
      </c>
      <c r="B291" s="81" t="s">
        <v>2679</v>
      </c>
      <c r="C291" s="81" t="s">
        <v>2680</v>
      </c>
      <c r="D291" s="85"/>
      <c r="E291" s="51">
        <v>42373</v>
      </c>
      <c r="F291" s="51">
        <v>42381</v>
      </c>
      <c r="G291" s="51" t="s">
        <v>2087</v>
      </c>
      <c r="H291" s="51">
        <v>42388</v>
      </c>
      <c r="I291" s="51"/>
      <c r="J291" s="50">
        <v>42384</v>
      </c>
      <c r="K291" s="67">
        <v>42380</v>
      </c>
      <c r="L291" s="67"/>
      <c r="M291" s="67"/>
      <c r="N291" s="46"/>
      <c r="O291" s="108"/>
    </row>
    <row r="292" spans="1:15" outlineLevel="2">
      <c r="A292" s="43">
        <v>32329</v>
      </c>
      <c r="B292" s="81" t="s">
        <v>2681</v>
      </c>
      <c r="C292" s="81" t="s">
        <v>2682</v>
      </c>
      <c r="D292" s="85"/>
      <c r="E292" s="51">
        <v>42374</v>
      </c>
      <c r="F292" s="51">
        <v>42025</v>
      </c>
      <c r="G292" s="51" t="s">
        <v>2120</v>
      </c>
      <c r="H292" s="51">
        <v>42397</v>
      </c>
      <c r="I292" s="51"/>
      <c r="J292" s="50">
        <v>42396</v>
      </c>
      <c r="K292" s="67">
        <v>42380</v>
      </c>
      <c r="L292" s="67"/>
      <c r="M292" s="67"/>
      <c r="N292" s="46"/>
      <c r="O292" s="108"/>
    </row>
    <row r="293" spans="1:15" outlineLevel="2">
      <c r="A293" s="43">
        <v>33491</v>
      </c>
      <c r="B293" s="81" t="s">
        <v>2683</v>
      </c>
      <c r="C293" s="81" t="s">
        <v>2684</v>
      </c>
      <c r="D293" s="85"/>
      <c r="E293" s="51">
        <v>42409</v>
      </c>
      <c r="F293" s="51">
        <v>42417</v>
      </c>
      <c r="G293" s="51" t="s">
        <v>33</v>
      </c>
      <c r="H293" s="51">
        <v>42424</v>
      </c>
      <c r="I293" s="51"/>
      <c r="J293" s="50">
        <v>42424</v>
      </c>
      <c r="K293" s="67">
        <v>42050</v>
      </c>
      <c r="L293" s="67"/>
      <c r="M293" s="67"/>
      <c r="N293" s="46"/>
      <c r="O293" s="108"/>
    </row>
    <row r="294" spans="1:15" outlineLevel="2">
      <c r="A294" s="43">
        <v>79514</v>
      </c>
      <c r="B294" s="81" t="s">
        <v>2685</v>
      </c>
      <c r="C294" s="81" t="s">
        <v>2686</v>
      </c>
      <c r="D294" s="85"/>
      <c r="E294" s="51">
        <v>42425</v>
      </c>
      <c r="F294" s="51">
        <v>42430</v>
      </c>
      <c r="G294" s="51" t="s">
        <v>2087</v>
      </c>
      <c r="H294" s="51">
        <v>42437</v>
      </c>
      <c r="I294" s="51"/>
      <c r="J294" s="50">
        <v>42436</v>
      </c>
      <c r="K294" s="67"/>
      <c r="L294" s="67"/>
      <c r="M294" s="67"/>
      <c r="N294" s="46"/>
      <c r="O294" s="108"/>
    </row>
    <row r="295" spans="1:15" outlineLevel="2">
      <c r="A295" s="43">
        <v>79516</v>
      </c>
      <c r="B295" s="81" t="s">
        <v>2687</v>
      </c>
      <c r="C295" s="81" t="s">
        <v>2688</v>
      </c>
      <c r="D295" s="85"/>
      <c r="E295" s="51">
        <v>42426</v>
      </c>
      <c r="F295" s="51" t="s">
        <v>2689</v>
      </c>
      <c r="G295" s="51" t="s">
        <v>2087</v>
      </c>
      <c r="H295" s="51">
        <v>42444</v>
      </c>
      <c r="I295" s="51"/>
      <c r="J295" s="50">
        <v>42445</v>
      </c>
      <c r="K295" s="67"/>
      <c r="L295" s="67"/>
      <c r="M295" s="67"/>
      <c r="N295" s="46"/>
      <c r="O295" s="108" t="s">
        <v>2690</v>
      </c>
    </row>
    <row r="296" spans="1:15" outlineLevel="2">
      <c r="A296" s="43">
        <v>79567</v>
      </c>
      <c r="B296" s="81" t="s">
        <v>2691</v>
      </c>
      <c r="C296" s="81" t="s">
        <v>2692</v>
      </c>
      <c r="D296" s="85"/>
      <c r="E296" s="51">
        <v>42439</v>
      </c>
      <c r="F296" s="51" t="s">
        <v>2693</v>
      </c>
      <c r="G296" s="51" t="s">
        <v>33</v>
      </c>
      <c r="H296" s="51">
        <v>42464</v>
      </c>
      <c r="I296" s="51"/>
      <c r="J296" s="50">
        <v>42460</v>
      </c>
      <c r="K296" s="51">
        <v>42440</v>
      </c>
      <c r="L296" s="51"/>
      <c r="M296" s="51"/>
      <c r="N296" s="46"/>
      <c r="O296" s="108"/>
    </row>
    <row r="297" spans="1:15" outlineLevel="2">
      <c r="A297" s="43">
        <v>79639</v>
      </c>
      <c r="B297" s="81" t="s">
        <v>2638</v>
      </c>
      <c r="C297" s="81" t="s">
        <v>2694</v>
      </c>
      <c r="D297" s="85"/>
      <c r="E297" s="51">
        <v>42461</v>
      </c>
      <c r="F297" s="51">
        <v>42473</v>
      </c>
      <c r="G297" s="51" t="s">
        <v>33</v>
      </c>
      <c r="H297" s="51">
        <v>42480</v>
      </c>
      <c r="I297" s="51"/>
      <c r="J297" s="51"/>
      <c r="K297" s="51">
        <v>42461</v>
      </c>
      <c r="L297" s="51"/>
      <c r="M297" s="51"/>
      <c r="N297" s="46"/>
      <c r="O297" s="108"/>
    </row>
    <row r="298" spans="1:15" outlineLevel="2">
      <c r="A298" s="43">
        <v>79640</v>
      </c>
      <c r="B298" s="81" t="s">
        <v>2652</v>
      </c>
      <c r="C298" s="81" t="s">
        <v>2695</v>
      </c>
      <c r="D298" s="85"/>
      <c r="E298" s="51">
        <v>42461</v>
      </c>
      <c r="F298" s="51">
        <v>42478</v>
      </c>
      <c r="G298" s="51" t="s">
        <v>33</v>
      </c>
      <c r="H298" s="51">
        <v>42485</v>
      </c>
      <c r="I298" s="51"/>
      <c r="J298" s="51">
        <v>42481</v>
      </c>
      <c r="K298" s="51">
        <v>42461</v>
      </c>
      <c r="L298" s="51"/>
      <c r="M298" s="51"/>
      <c r="N298" s="46"/>
      <c r="O298" s="108"/>
    </row>
    <row r="299" spans="1:15" outlineLevel="2">
      <c r="A299" s="43">
        <v>79641</v>
      </c>
      <c r="B299" s="81" t="s">
        <v>2696</v>
      </c>
      <c r="C299" s="81" t="s">
        <v>2697</v>
      </c>
      <c r="D299" s="85"/>
      <c r="E299" s="51">
        <v>42461</v>
      </c>
      <c r="F299" s="51">
        <v>42478</v>
      </c>
      <c r="G299" s="51" t="s">
        <v>33</v>
      </c>
      <c r="H299" s="51">
        <v>42485</v>
      </c>
      <c r="I299" s="51"/>
      <c r="J299" s="51"/>
      <c r="K299" s="51">
        <v>42461</v>
      </c>
      <c r="L299" s="51"/>
      <c r="M299" s="51"/>
      <c r="N299" s="46"/>
      <c r="O299" s="108"/>
    </row>
    <row r="300" spans="1:15" outlineLevel="2">
      <c r="A300" s="43">
        <v>78576</v>
      </c>
      <c r="B300" s="81" t="s">
        <v>2213</v>
      </c>
      <c r="C300" s="81" t="s">
        <v>2214</v>
      </c>
      <c r="D300" s="85"/>
      <c r="E300" s="51">
        <v>42461</v>
      </c>
      <c r="F300" s="51">
        <v>42468</v>
      </c>
      <c r="G300" s="51" t="s">
        <v>33</v>
      </c>
      <c r="H300" s="51">
        <v>42475</v>
      </c>
      <c r="I300" s="51"/>
      <c r="J300" s="51"/>
      <c r="K300" s="51">
        <v>42461</v>
      </c>
      <c r="L300" s="51"/>
      <c r="M300" s="51"/>
      <c r="N300" s="46"/>
      <c r="O300" s="108"/>
    </row>
    <row r="301" spans="1:15" outlineLevel="2">
      <c r="A301" s="43">
        <v>79643</v>
      </c>
      <c r="B301" s="81" t="s">
        <v>2225</v>
      </c>
      <c r="C301" s="81" t="s">
        <v>2698</v>
      </c>
      <c r="D301" s="85"/>
      <c r="E301" s="51">
        <v>42461</v>
      </c>
      <c r="F301" s="51">
        <v>42473</v>
      </c>
      <c r="G301" s="51" t="s">
        <v>33</v>
      </c>
      <c r="H301" s="51">
        <v>42480</v>
      </c>
      <c r="I301" s="51"/>
      <c r="J301" s="51"/>
      <c r="K301" s="51">
        <v>42461</v>
      </c>
      <c r="L301" s="51"/>
      <c r="M301" s="51"/>
      <c r="N301" s="46"/>
      <c r="O301" s="108"/>
    </row>
    <row r="302" spans="1:15" outlineLevel="2">
      <c r="A302" s="43">
        <v>79644</v>
      </c>
      <c r="B302" s="81" t="s">
        <v>2699</v>
      </c>
      <c r="C302" s="81" t="s">
        <v>2700</v>
      </c>
      <c r="D302" s="85"/>
      <c r="E302" s="51">
        <v>42461</v>
      </c>
      <c r="F302" s="51">
        <v>42473</v>
      </c>
      <c r="G302" s="51" t="s">
        <v>33</v>
      </c>
      <c r="H302" s="51">
        <v>42480</v>
      </c>
      <c r="I302" s="51"/>
      <c r="J302" s="51"/>
      <c r="K302" s="51">
        <v>42461</v>
      </c>
      <c r="L302" s="51"/>
      <c r="M302" s="51"/>
      <c r="N302" s="46"/>
      <c r="O302" s="108"/>
    </row>
    <row r="303" spans="1:15" outlineLevel="2">
      <c r="A303" s="43">
        <v>79645</v>
      </c>
      <c r="B303" s="81" t="s">
        <v>2658</v>
      </c>
      <c r="C303" s="81" t="s">
        <v>2701</v>
      </c>
      <c r="D303" s="85"/>
      <c r="E303" s="51">
        <v>42461</v>
      </c>
      <c r="F303" s="51">
        <v>42468</v>
      </c>
      <c r="G303" s="51" t="s">
        <v>33</v>
      </c>
      <c r="H303" s="51">
        <v>42475</v>
      </c>
      <c r="I303" s="51"/>
      <c r="J303" s="51">
        <v>42479</v>
      </c>
      <c r="K303" s="51">
        <v>42461</v>
      </c>
      <c r="L303" s="51"/>
      <c r="M303" s="51"/>
      <c r="N303" s="46"/>
      <c r="O303" s="108"/>
    </row>
    <row r="304" spans="1:15" outlineLevel="2">
      <c r="A304" s="43">
        <v>79646</v>
      </c>
      <c r="B304" s="81" t="s">
        <v>2666</v>
      </c>
      <c r="C304" s="81" t="s">
        <v>2702</v>
      </c>
      <c r="D304" s="85"/>
      <c r="E304" s="51">
        <v>42461</v>
      </c>
      <c r="F304" s="51">
        <v>42467</v>
      </c>
      <c r="G304" s="51" t="s">
        <v>33</v>
      </c>
      <c r="H304" s="51">
        <v>42474</v>
      </c>
      <c r="I304" s="51"/>
      <c r="J304" s="51"/>
      <c r="K304" s="51">
        <v>42461</v>
      </c>
      <c r="L304" s="51"/>
      <c r="M304" s="51"/>
      <c r="N304" s="46"/>
      <c r="O304" s="108"/>
    </row>
    <row r="305" spans="1:15" outlineLevel="2">
      <c r="A305" s="43">
        <v>79647</v>
      </c>
      <c r="B305" s="81" t="s">
        <v>2703</v>
      </c>
      <c r="C305" s="81" t="s">
        <v>2704</v>
      </c>
      <c r="D305" s="85"/>
      <c r="E305" s="51">
        <v>42461</v>
      </c>
      <c r="F305" s="51">
        <v>42467</v>
      </c>
      <c r="G305" s="51" t="s">
        <v>33</v>
      </c>
      <c r="H305" s="51">
        <v>42474</v>
      </c>
      <c r="I305" s="51"/>
      <c r="J305" s="51">
        <v>42473</v>
      </c>
      <c r="K305" s="51">
        <v>42461</v>
      </c>
      <c r="L305" s="51"/>
      <c r="M305" s="51"/>
      <c r="N305" s="46"/>
      <c r="O305" s="108"/>
    </row>
    <row r="306" spans="1:15" outlineLevel="2">
      <c r="A306" s="109">
        <v>79648</v>
      </c>
      <c r="B306" s="110" t="s">
        <v>2705</v>
      </c>
      <c r="C306" s="110" t="s">
        <v>2706</v>
      </c>
      <c r="D306" s="111"/>
      <c r="E306" s="112">
        <v>42461</v>
      </c>
      <c r="F306" s="112">
        <v>42471</v>
      </c>
      <c r="G306" s="112" t="s">
        <v>33</v>
      </c>
      <c r="H306" s="112">
        <v>42478</v>
      </c>
      <c r="I306" s="112"/>
      <c r="J306" s="112"/>
      <c r="K306" s="112">
        <v>42461</v>
      </c>
      <c r="L306" s="112"/>
      <c r="M306" s="112"/>
      <c r="N306" s="113"/>
      <c r="O306" s="114"/>
    </row>
    <row r="307" spans="1:15" outlineLevel="2">
      <c r="A307" s="43">
        <v>79650</v>
      </c>
      <c r="B307" s="81" t="s">
        <v>2634</v>
      </c>
      <c r="C307" s="81" t="s">
        <v>2707</v>
      </c>
      <c r="D307" s="85"/>
      <c r="E307" s="51">
        <v>42461</v>
      </c>
      <c r="F307" s="51">
        <v>42475</v>
      </c>
      <c r="G307" s="51" t="s">
        <v>33</v>
      </c>
      <c r="H307" s="51">
        <v>42482</v>
      </c>
      <c r="I307" s="51"/>
      <c r="J307" s="51"/>
      <c r="K307" s="51">
        <v>42461</v>
      </c>
      <c r="L307" s="51"/>
      <c r="M307" s="51"/>
      <c r="N307" s="46"/>
      <c r="O307" s="108"/>
    </row>
    <row r="308" spans="1:15" outlineLevel="2">
      <c r="A308" s="43">
        <v>79651</v>
      </c>
      <c r="B308" s="81" t="s">
        <v>2219</v>
      </c>
      <c r="C308" s="81" t="s">
        <v>2708</v>
      </c>
      <c r="D308" s="85"/>
      <c r="E308" s="51">
        <v>42461</v>
      </c>
      <c r="F308" s="51">
        <v>42471</v>
      </c>
      <c r="G308" s="51" t="s">
        <v>33</v>
      </c>
      <c r="H308" s="51">
        <v>42478</v>
      </c>
      <c r="I308" s="51"/>
      <c r="J308" s="51"/>
      <c r="K308" s="51">
        <v>42461</v>
      </c>
      <c r="L308" s="51"/>
      <c r="M308" s="51"/>
      <c r="N308" s="46"/>
      <c r="O308" s="108"/>
    </row>
    <row r="309" spans="1:15" outlineLevel="2">
      <c r="A309" s="43">
        <v>79652</v>
      </c>
      <c r="B309" s="81" t="s">
        <v>2644</v>
      </c>
      <c r="C309" s="81" t="s">
        <v>2709</v>
      </c>
      <c r="D309" s="85"/>
      <c r="E309" s="51">
        <v>42461</v>
      </c>
      <c r="F309" s="51">
        <v>42479</v>
      </c>
      <c r="G309" s="51" t="s">
        <v>33</v>
      </c>
      <c r="H309" s="51">
        <v>42486</v>
      </c>
      <c r="I309" s="51"/>
      <c r="J309" s="51"/>
      <c r="K309" s="51">
        <v>42461</v>
      </c>
      <c r="L309" s="51"/>
      <c r="M309" s="51"/>
      <c r="N309" s="46"/>
      <c r="O309" s="108"/>
    </row>
    <row r="310" spans="1:15" outlineLevel="2">
      <c r="A310" s="43">
        <v>79660</v>
      </c>
      <c r="B310" s="81" t="s">
        <v>2672</v>
      </c>
      <c r="C310" s="81" t="s">
        <v>2710</v>
      </c>
      <c r="D310" s="85"/>
      <c r="E310" s="51">
        <v>42461</v>
      </c>
      <c r="F310" s="51">
        <v>42478</v>
      </c>
      <c r="G310" s="51" t="s">
        <v>33</v>
      </c>
      <c r="H310" s="51">
        <v>42485</v>
      </c>
      <c r="I310" s="51"/>
      <c r="J310" s="51"/>
      <c r="K310" s="51">
        <v>42461</v>
      </c>
      <c r="L310" s="51"/>
      <c r="M310" s="51"/>
      <c r="N310" s="46"/>
      <c r="O310" s="108"/>
    </row>
    <row r="311" spans="1:15" outlineLevel="2">
      <c r="A311" s="43">
        <v>79661</v>
      </c>
      <c r="B311" s="81" t="s">
        <v>2711</v>
      </c>
      <c r="C311" s="81" t="s">
        <v>2712</v>
      </c>
      <c r="D311" s="85"/>
      <c r="E311" s="51">
        <v>42461</v>
      </c>
      <c r="F311" s="51">
        <v>42468</v>
      </c>
      <c r="G311" s="51" t="s">
        <v>33</v>
      </c>
      <c r="H311" s="51">
        <v>42475</v>
      </c>
      <c r="I311" s="51"/>
      <c r="J311" s="51">
        <v>42473</v>
      </c>
      <c r="K311" s="51">
        <v>42461</v>
      </c>
      <c r="L311" s="51"/>
      <c r="M311" s="51"/>
      <c r="N311" s="46"/>
      <c r="O311" s="108" t="s">
        <v>2713</v>
      </c>
    </row>
    <row r="312" spans="1:15" outlineLevel="2">
      <c r="A312" s="43">
        <v>79662</v>
      </c>
      <c r="B312" s="81" t="s">
        <v>2646</v>
      </c>
      <c r="C312" s="81" t="s">
        <v>2714</v>
      </c>
      <c r="D312" s="85"/>
      <c r="E312" s="51">
        <v>42461</v>
      </c>
      <c r="F312" s="51">
        <v>42480</v>
      </c>
      <c r="G312" s="51" t="s">
        <v>33</v>
      </c>
      <c r="H312" s="51">
        <v>42487</v>
      </c>
      <c r="I312" s="51"/>
      <c r="J312" s="51"/>
      <c r="K312" s="51">
        <v>42461</v>
      </c>
      <c r="L312" s="51"/>
      <c r="M312" s="51"/>
      <c r="N312" s="46"/>
      <c r="O312" s="108"/>
    </row>
    <row r="313" spans="1:15" outlineLevel="2">
      <c r="A313" s="43">
        <v>79663</v>
      </c>
      <c r="B313" s="81" t="s">
        <v>2715</v>
      </c>
      <c r="C313" s="81" t="s">
        <v>2716</v>
      </c>
      <c r="D313" s="85"/>
      <c r="E313" s="51">
        <v>42461</v>
      </c>
      <c r="F313" s="51">
        <v>42479</v>
      </c>
      <c r="G313" s="51" t="s">
        <v>33</v>
      </c>
      <c r="H313" s="51">
        <v>42486</v>
      </c>
      <c r="I313" s="51"/>
      <c r="J313" s="51"/>
      <c r="K313" s="51">
        <v>42461</v>
      </c>
      <c r="L313" s="51"/>
      <c r="M313" s="51"/>
      <c r="N313" s="46"/>
      <c r="O313" s="108"/>
    </row>
    <row r="314" spans="1:15" outlineLevel="2">
      <c r="A314" s="43">
        <v>79664</v>
      </c>
      <c r="B314" s="81" t="s">
        <v>2711</v>
      </c>
      <c r="C314" s="81" t="s">
        <v>2712</v>
      </c>
      <c r="D314" s="85"/>
      <c r="E314" s="51">
        <v>42461</v>
      </c>
      <c r="F314" s="51">
        <v>42468</v>
      </c>
      <c r="G314" s="51" t="s">
        <v>33</v>
      </c>
      <c r="H314" s="51">
        <v>42475</v>
      </c>
      <c r="I314" s="51"/>
      <c r="J314" s="51"/>
      <c r="K314" s="51">
        <v>42461</v>
      </c>
      <c r="L314" s="51"/>
      <c r="M314" s="51"/>
      <c r="N314" s="46"/>
      <c r="O314" s="108"/>
    </row>
    <row r="315" spans="1:15" outlineLevel="2">
      <c r="A315" s="43">
        <v>79665</v>
      </c>
      <c r="B315" s="81" t="s">
        <v>2717</v>
      </c>
      <c r="C315" s="81" t="s">
        <v>2718</v>
      </c>
      <c r="D315" s="85"/>
      <c r="E315" s="51">
        <v>42461</v>
      </c>
      <c r="F315" s="51">
        <v>42468</v>
      </c>
      <c r="G315" s="51" t="s">
        <v>33</v>
      </c>
      <c r="H315" s="51">
        <v>42475</v>
      </c>
      <c r="I315" s="51"/>
      <c r="J315" s="51"/>
      <c r="K315" s="51">
        <v>42461</v>
      </c>
      <c r="L315" s="51"/>
      <c r="M315" s="51"/>
      <c r="N315" s="46"/>
      <c r="O315" s="108"/>
    </row>
    <row r="316" spans="1:15" outlineLevel="2">
      <c r="A316" s="43">
        <v>79666</v>
      </c>
      <c r="B316" s="81" t="s">
        <v>2650</v>
      </c>
      <c r="C316" s="81" t="s">
        <v>2719</v>
      </c>
      <c r="D316" s="85"/>
      <c r="E316" s="51">
        <v>42461</v>
      </c>
      <c r="F316" s="51">
        <v>42479</v>
      </c>
      <c r="G316" s="51" t="s">
        <v>33</v>
      </c>
      <c r="H316" s="51">
        <v>42486</v>
      </c>
      <c r="I316" s="51"/>
      <c r="J316" s="51"/>
      <c r="K316" s="51">
        <v>42461</v>
      </c>
      <c r="L316" s="51"/>
      <c r="M316" s="51"/>
      <c r="N316" s="46"/>
      <c r="O316" s="108"/>
    </row>
    <row r="317" spans="1:15" outlineLevel="2">
      <c r="A317" s="43">
        <v>79667</v>
      </c>
      <c r="B317" s="81" t="s">
        <v>2224</v>
      </c>
      <c r="C317" s="81" t="s">
        <v>2720</v>
      </c>
      <c r="D317" s="85"/>
      <c r="E317" s="51">
        <v>42461</v>
      </c>
      <c r="F317" s="51">
        <v>42478</v>
      </c>
      <c r="G317" s="51" t="s">
        <v>33</v>
      </c>
      <c r="H317" s="51">
        <v>42485</v>
      </c>
      <c r="I317" s="51"/>
      <c r="J317" s="51"/>
      <c r="K317" s="51">
        <v>42461</v>
      </c>
      <c r="L317" s="51"/>
      <c r="M317" s="51"/>
      <c r="N317" s="46"/>
      <c r="O317" s="108"/>
    </row>
    <row r="318" spans="1:15" outlineLevel="2">
      <c r="A318" s="43">
        <v>79668</v>
      </c>
      <c r="B318" s="81" t="s">
        <v>2211</v>
      </c>
      <c r="C318" s="81" t="s">
        <v>2721</v>
      </c>
      <c r="D318" s="85"/>
      <c r="E318" s="51">
        <v>42461</v>
      </c>
      <c r="F318" s="51">
        <v>42478</v>
      </c>
      <c r="G318" s="51" t="s">
        <v>33</v>
      </c>
      <c r="H318" s="51">
        <v>42485</v>
      </c>
      <c r="I318" s="51"/>
      <c r="J318" s="51"/>
      <c r="K318" s="51">
        <v>42461</v>
      </c>
      <c r="L318" s="51"/>
      <c r="M318" s="51"/>
      <c r="N318" s="46"/>
      <c r="O318" s="108"/>
    </row>
    <row r="319" spans="1:15" outlineLevel="2">
      <c r="A319" s="43">
        <v>79669</v>
      </c>
      <c r="B319" s="81" t="s">
        <v>2648</v>
      </c>
      <c r="C319" s="81" t="s">
        <v>2722</v>
      </c>
      <c r="D319" s="85"/>
      <c r="E319" s="51">
        <v>42461</v>
      </c>
      <c r="F319" s="51">
        <v>42480</v>
      </c>
      <c r="G319" s="51" t="s">
        <v>33</v>
      </c>
      <c r="H319" s="51">
        <v>42487</v>
      </c>
      <c r="I319" s="51"/>
      <c r="J319" s="51"/>
      <c r="K319" s="51">
        <v>42461</v>
      </c>
      <c r="L319" s="51"/>
      <c r="M319" s="51"/>
      <c r="N319" s="46"/>
      <c r="O319" s="108"/>
    </row>
    <row r="320" spans="1:15" outlineLevel="2">
      <c r="A320" s="43">
        <v>79670</v>
      </c>
      <c r="B320" s="81" t="s">
        <v>2723</v>
      </c>
      <c r="C320" s="81" t="s">
        <v>2724</v>
      </c>
      <c r="D320" s="85"/>
      <c r="E320" s="51">
        <v>42461</v>
      </c>
      <c r="F320" s="51">
        <v>42473</v>
      </c>
      <c r="G320" s="51" t="s">
        <v>33</v>
      </c>
      <c r="H320" s="51">
        <v>42480</v>
      </c>
      <c r="I320" s="51"/>
      <c r="J320" s="51">
        <v>42479</v>
      </c>
      <c r="K320" s="51">
        <v>42461</v>
      </c>
      <c r="L320" s="51"/>
      <c r="M320" s="51"/>
      <c r="N320" s="46"/>
      <c r="O320" s="108"/>
    </row>
    <row r="321" spans="1:15" outlineLevel="2">
      <c r="A321" s="43">
        <v>79671</v>
      </c>
      <c r="B321" s="81" t="s">
        <v>2662</v>
      </c>
      <c r="C321" s="81" t="s">
        <v>2725</v>
      </c>
      <c r="D321" s="85"/>
      <c r="E321" s="51">
        <v>42461</v>
      </c>
      <c r="F321" s="51">
        <v>42467</v>
      </c>
      <c r="G321" s="51" t="s">
        <v>33</v>
      </c>
      <c r="H321" s="51">
        <v>42474</v>
      </c>
      <c r="I321" s="51"/>
      <c r="J321" s="51">
        <v>42473</v>
      </c>
      <c r="K321" s="51">
        <v>42461</v>
      </c>
      <c r="L321" s="51"/>
      <c r="M321" s="51"/>
      <c r="N321" s="46"/>
      <c r="O321" s="108"/>
    </row>
    <row r="322" spans="1:15" outlineLevel="2">
      <c r="A322" s="43">
        <v>79673</v>
      </c>
      <c r="B322" s="81" t="s">
        <v>2664</v>
      </c>
      <c r="C322" s="81" t="s">
        <v>2726</v>
      </c>
      <c r="D322" s="85"/>
      <c r="E322" s="51">
        <v>42461</v>
      </c>
      <c r="F322" s="51">
        <v>42468</v>
      </c>
      <c r="G322" s="51" t="s">
        <v>33</v>
      </c>
      <c r="H322" s="51">
        <v>42475</v>
      </c>
      <c r="I322" s="51"/>
      <c r="J322" s="51"/>
      <c r="K322" s="51">
        <v>42461</v>
      </c>
      <c r="L322" s="51"/>
      <c r="M322" s="51"/>
      <c r="N322" s="46"/>
      <c r="O322" s="108"/>
    </row>
    <row r="323" spans="1:15" outlineLevel="2">
      <c r="A323" s="43">
        <v>79674</v>
      </c>
      <c r="B323" s="81" t="s">
        <v>2727</v>
      </c>
      <c r="C323" s="81" t="s">
        <v>2728</v>
      </c>
      <c r="D323" s="85"/>
      <c r="E323" s="51">
        <v>42461</v>
      </c>
      <c r="F323" s="51">
        <v>42467</v>
      </c>
      <c r="G323" s="51" t="s">
        <v>33</v>
      </c>
      <c r="H323" s="51">
        <v>42474</v>
      </c>
      <c r="I323" s="51"/>
      <c r="J323" s="51">
        <v>42473</v>
      </c>
      <c r="K323" s="51">
        <v>42461</v>
      </c>
      <c r="L323" s="51"/>
      <c r="M323" s="51"/>
      <c r="N323" s="46"/>
      <c r="O323" s="108"/>
    </row>
    <row r="324" spans="1:15" outlineLevel="2">
      <c r="A324" s="43">
        <v>64808</v>
      </c>
      <c r="B324" s="81" t="s">
        <v>2674</v>
      </c>
      <c r="C324" s="81" t="s">
        <v>2729</v>
      </c>
      <c r="D324" s="85"/>
      <c r="E324" s="51">
        <v>42461</v>
      </c>
      <c r="F324" s="51">
        <v>42478</v>
      </c>
      <c r="G324" s="51" t="s">
        <v>33</v>
      </c>
      <c r="H324" s="51">
        <v>42485</v>
      </c>
      <c r="I324" s="51"/>
      <c r="J324" s="51"/>
      <c r="K324" s="51">
        <v>42461</v>
      </c>
      <c r="L324" s="51"/>
      <c r="M324" s="51"/>
      <c r="N324" s="46"/>
      <c r="O324" s="108"/>
    </row>
    <row r="325" spans="1:15" outlineLevel="2">
      <c r="A325" s="43">
        <v>79676</v>
      </c>
      <c r="B325" s="81" t="s">
        <v>2670</v>
      </c>
      <c r="C325" s="115" t="s">
        <v>2730</v>
      </c>
      <c r="D325" s="85"/>
      <c r="E325" s="51">
        <v>42461</v>
      </c>
      <c r="F325" s="51">
        <v>42466</v>
      </c>
      <c r="G325" s="51" t="s">
        <v>33</v>
      </c>
      <c r="H325" s="51">
        <v>42473</v>
      </c>
      <c r="I325" s="51"/>
      <c r="J325" s="51"/>
      <c r="K325" s="51">
        <v>42461</v>
      </c>
      <c r="L325" s="51"/>
      <c r="M325" s="51"/>
      <c r="N325" s="46"/>
      <c r="O325" s="108"/>
    </row>
    <row r="326" spans="1:15" outlineLevel="2">
      <c r="A326" s="43">
        <v>79677</v>
      </c>
      <c r="B326" s="81" t="s">
        <v>2731</v>
      </c>
      <c r="C326" s="81" t="s">
        <v>2732</v>
      </c>
      <c r="D326" s="85"/>
      <c r="E326" s="51">
        <v>42461</v>
      </c>
      <c r="F326" s="51">
        <v>42475</v>
      </c>
      <c r="G326" s="51" t="s">
        <v>33</v>
      </c>
      <c r="H326" s="51">
        <v>42482</v>
      </c>
      <c r="I326" s="51"/>
      <c r="J326" s="51"/>
      <c r="K326" s="51">
        <v>42461</v>
      </c>
      <c r="L326" s="51"/>
      <c r="M326" s="51"/>
      <c r="N326" s="46"/>
      <c r="O326" s="108"/>
    </row>
    <row r="327" spans="1:15" outlineLevel="2">
      <c r="A327" s="43">
        <v>42257</v>
      </c>
      <c r="B327" s="81" t="s">
        <v>2733</v>
      </c>
      <c r="C327" s="81" t="s">
        <v>2734</v>
      </c>
      <c r="D327" s="85"/>
      <c r="E327" s="51">
        <v>42461</v>
      </c>
      <c r="F327" s="51" t="s">
        <v>816</v>
      </c>
      <c r="G327" s="51"/>
      <c r="H327" s="51" t="s">
        <v>816</v>
      </c>
      <c r="I327" s="51"/>
      <c r="J327" s="51">
        <v>42479</v>
      </c>
      <c r="K327" s="51">
        <v>42461</v>
      </c>
      <c r="L327" s="51"/>
      <c r="M327" s="51"/>
      <c r="N327" s="46"/>
      <c r="O327" s="108" t="s">
        <v>2735</v>
      </c>
    </row>
    <row r="328" spans="1:15" ht="15" customHeight="1" outlineLevel="2">
      <c r="A328" s="43">
        <v>36458</v>
      </c>
      <c r="B328" s="44" t="s">
        <v>2736</v>
      </c>
      <c r="C328" s="56" t="s">
        <v>2737</v>
      </c>
      <c r="D328" s="43"/>
      <c r="E328" s="51">
        <v>42572</v>
      </c>
      <c r="F328" s="51">
        <v>42592</v>
      </c>
      <c r="G328" s="51" t="s">
        <v>33</v>
      </c>
      <c r="H328" s="51">
        <v>42599</v>
      </c>
      <c r="I328" s="51"/>
      <c r="J328" s="51">
        <v>42599</v>
      </c>
      <c r="K328" s="51">
        <v>42573</v>
      </c>
      <c r="L328" s="51"/>
      <c r="M328" s="51"/>
      <c r="N328" s="116"/>
      <c r="O328" s="78" t="s">
        <v>2738</v>
      </c>
    </row>
    <row r="329" spans="1:15" outlineLevel="2">
      <c r="A329" s="43">
        <v>79579</v>
      </c>
      <c r="B329" s="44" t="s">
        <v>2739</v>
      </c>
      <c r="C329" s="56" t="s">
        <v>2740</v>
      </c>
      <c r="D329" s="43"/>
      <c r="E329" s="51">
        <v>42604</v>
      </c>
      <c r="F329" s="51">
        <v>42606</v>
      </c>
      <c r="G329" s="51" t="s">
        <v>33</v>
      </c>
      <c r="H329" s="51">
        <v>42608</v>
      </c>
      <c r="I329" s="51"/>
      <c r="J329" s="51">
        <v>42614</v>
      </c>
      <c r="K329" s="51">
        <v>42608</v>
      </c>
      <c r="L329" s="51"/>
      <c r="M329" s="51"/>
      <c r="N329" s="116"/>
      <c r="O329" s="117" t="s">
        <v>2741</v>
      </c>
    </row>
    <row r="330" spans="1:15" outlineLevel="2">
      <c r="A330" s="43">
        <v>36459</v>
      </c>
      <c r="B330" s="44" t="s">
        <v>2303</v>
      </c>
      <c r="C330" s="56" t="s">
        <v>2742</v>
      </c>
      <c r="D330" s="43"/>
      <c r="E330" s="51">
        <v>42618</v>
      </c>
      <c r="F330" s="51">
        <v>42625</v>
      </c>
      <c r="G330" s="51" t="s">
        <v>33</v>
      </c>
      <c r="H330" s="51">
        <v>42632</v>
      </c>
      <c r="I330" s="51"/>
      <c r="J330" s="51">
        <v>42633</v>
      </c>
      <c r="K330" s="51">
        <v>42622</v>
      </c>
      <c r="L330" s="51"/>
      <c r="M330" s="51"/>
      <c r="N330" s="116"/>
      <c r="O330" s="117" t="s">
        <v>2743</v>
      </c>
    </row>
    <row r="331" spans="1:15" outlineLevel="2">
      <c r="A331" s="43">
        <v>80976</v>
      </c>
      <c r="B331" s="44" t="s">
        <v>2744</v>
      </c>
      <c r="C331" s="56" t="s">
        <v>2745</v>
      </c>
      <c r="D331" s="43"/>
      <c r="E331" s="51">
        <v>42654</v>
      </c>
      <c r="F331" s="51">
        <v>42660</v>
      </c>
      <c r="G331" s="51" t="s">
        <v>33</v>
      </c>
      <c r="H331" s="51">
        <v>42669</v>
      </c>
      <c r="I331" s="51"/>
      <c r="J331" s="51">
        <v>42667</v>
      </c>
      <c r="K331" s="51">
        <v>42657</v>
      </c>
      <c r="L331" s="51"/>
      <c r="M331" s="51"/>
      <c r="N331" s="116"/>
      <c r="O331" s="117"/>
    </row>
    <row r="332" spans="1:15" outlineLevel="2">
      <c r="A332" s="43">
        <v>80977</v>
      </c>
      <c r="B332" s="44" t="s">
        <v>2744</v>
      </c>
      <c r="C332" s="56" t="s">
        <v>2746</v>
      </c>
      <c r="D332" s="43"/>
      <c r="E332" s="51">
        <v>42654</v>
      </c>
      <c r="F332" s="51">
        <v>42660</v>
      </c>
      <c r="G332" s="51" t="s">
        <v>2120</v>
      </c>
      <c r="H332" s="51">
        <v>42669</v>
      </c>
      <c r="I332" s="51"/>
      <c r="J332" s="51">
        <v>42662</v>
      </c>
      <c r="K332" s="51">
        <v>42657</v>
      </c>
      <c r="L332" s="51"/>
      <c r="M332" s="51"/>
      <c r="N332" s="116"/>
      <c r="O332" s="117"/>
    </row>
    <row r="333" spans="1:15" outlineLevel="2">
      <c r="A333" s="43">
        <v>84586</v>
      </c>
      <c r="B333" s="44" t="s">
        <v>2747</v>
      </c>
      <c r="C333" s="56" t="s">
        <v>2748</v>
      </c>
      <c r="D333" s="43"/>
      <c r="E333" s="51">
        <v>42990</v>
      </c>
      <c r="F333" s="51">
        <v>42999</v>
      </c>
      <c r="G333" s="51" t="s">
        <v>33</v>
      </c>
      <c r="H333" s="51">
        <v>43006</v>
      </c>
      <c r="I333" s="51"/>
      <c r="J333" s="51">
        <v>43006</v>
      </c>
      <c r="K333" s="51">
        <v>42993</v>
      </c>
      <c r="L333" s="51"/>
      <c r="M333" s="51"/>
      <c r="N333" s="116"/>
      <c r="O333" s="117"/>
    </row>
    <row r="334" spans="1:15" outlineLevel="2">
      <c r="A334" s="43">
        <v>84625</v>
      </c>
      <c r="B334" s="44" t="s">
        <v>2747</v>
      </c>
      <c r="C334" s="56" t="s">
        <v>2749</v>
      </c>
      <c r="D334" s="43"/>
      <c r="E334" s="51">
        <v>43004</v>
      </c>
      <c r="F334" s="51">
        <v>43012</v>
      </c>
      <c r="G334" s="51" t="s">
        <v>33</v>
      </c>
      <c r="H334" s="51">
        <v>43019</v>
      </c>
      <c r="I334" s="51"/>
      <c r="J334" s="51">
        <v>43013</v>
      </c>
      <c r="K334" s="51">
        <v>43007</v>
      </c>
      <c r="L334" s="51"/>
      <c r="M334" s="51"/>
      <c r="N334" s="116"/>
      <c r="O334" s="117"/>
    </row>
    <row r="335" spans="1:15" outlineLevel="2">
      <c r="A335" s="43">
        <v>63907</v>
      </c>
      <c r="B335" s="44" t="s">
        <v>2750</v>
      </c>
      <c r="C335" s="56" t="s">
        <v>2751</v>
      </c>
      <c r="D335" s="43"/>
      <c r="E335" s="51">
        <v>43024</v>
      </c>
      <c r="F335" s="51">
        <v>43041</v>
      </c>
      <c r="G335" s="51" t="s">
        <v>33</v>
      </c>
      <c r="H335" s="51">
        <v>43048</v>
      </c>
      <c r="I335" s="51"/>
      <c r="J335" s="51">
        <v>43049</v>
      </c>
      <c r="K335" s="51">
        <v>43028</v>
      </c>
      <c r="L335" s="51"/>
      <c r="M335" s="51"/>
      <c r="N335" s="116"/>
      <c r="O335" s="117"/>
    </row>
    <row r="336" spans="1:15" outlineLevel="2">
      <c r="A336" s="43">
        <v>46803</v>
      </c>
      <c r="B336" s="44" t="s">
        <v>2752</v>
      </c>
      <c r="C336" s="56" t="s">
        <v>2753</v>
      </c>
      <c r="D336" s="43"/>
      <c r="E336" s="51">
        <v>43126</v>
      </c>
      <c r="F336" s="51">
        <v>43130</v>
      </c>
      <c r="G336" s="51" t="s">
        <v>33</v>
      </c>
      <c r="H336" s="51">
        <v>43137</v>
      </c>
      <c r="I336" s="51"/>
      <c r="J336" s="51">
        <v>43137</v>
      </c>
      <c r="K336" s="51">
        <v>43126</v>
      </c>
      <c r="L336" s="51"/>
      <c r="M336" s="51"/>
      <c r="N336" s="116"/>
      <c r="O336" s="117"/>
    </row>
    <row r="337" spans="1:15" outlineLevel="2">
      <c r="A337" s="43">
        <v>81280</v>
      </c>
      <c r="B337" s="44" t="s">
        <v>2754</v>
      </c>
      <c r="C337" s="56" t="s">
        <v>2755</v>
      </c>
      <c r="D337" s="43"/>
      <c r="E337" s="51">
        <v>43244</v>
      </c>
      <c r="F337" s="51">
        <v>43252</v>
      </c>
      <c r="G337" s="51" t="s">
        <v>33</v>
      </c>
      <c r="H337" s="51">
        <v>43259</v>
      </c>
      <c r="I337" s="51"/>
      <c r="J337" s="51">
        <v>43255</v>
      </c>
      <c r="K337" s="51">
        <v>43245</v>
      </c>
      <c r="L337" s="51"/>
      <c r="M337" s="51"/>
      <c r="N337" s="116"/>
      <c r="O337" s="117"/>
    </row>
    <row r="338" spans="1:15" ht="15" customHeight="1" outlineLevel="2">
      <c r="A338" s="43">
        <v>65182</v>
      </c>
      <c r="B338" s="44" t="s">
        <v>2756</v>
      </c>
      <c r="C338" s="56" t="s">
        <v>2757</v>
      </c>
      <c r="D338" s="43"/>
      <c r="E338" s="51">
        <v>43312</v>
      </c>
      <c r="F338" s="51">
        <v>43332</v>
      </c>
      <c r="G338" s="51" t="s">
        <v>33</v>
      </c>
      <c r="H338" s="51">
        <v>43340</v>
      </c>
      <c r="I338" s="51"/>
      <c r="J338" s="51">
        <v>43334</v>
      </c>
      <c r="K338" s="51">
        <v>43315</v>
      </c>
      <c r="L338" s="51"/>
      <c r="M338" s="51"/>
      <c r="N338" s="116"/>
      <c r="O338" s="117" t="s">
        <v>2758</v>
      </c>
    </row>
    <row r="339" spans="1:15" ht="15" customHeight="1" outlineLevel="2">
      <c r="A339" s="43">
        <v>35881</v>
      </c>
      <c r="B339" s="44" t="s">
        <v>2759</v>
      </c>
      <c r="C339" s="56" t="s">
        <v>2760</v>
      </c>
      <c r="D339" s="43"/>
      <c r="E339" s="51">
        <v>43334</v>
      </c>
      <c r="F339" s="51">
        <v>43353</v>
      </c>
      <c r="G339" s="51" t="s">
        <v>33</v>
      </c>
      <c r="H339" s="51">
        <v>43360</v>
      </c>
      <c r="I339" s="51"/>
      <c r="J339" s="51">
        <v>43367</v>
      </c>
      <c r="K339" s="51">
        <v>43336</v>
      </c>
      <c r="L339" s="51"/>
      <c r="M339" s="51"/>
      <c r="N339" s="116"/>
      <c r="O339" s="117"/>
    </row>
    <row r="340" spans="1:15" ht="15" customHeight="1" outlineLevel="2">
      <c r="A340" s="43">
        <v>86851</v>
      </c>
      <c r="B340" s="44" t="s">
        <v>2761</v>
      </c>
      <c r="C340" s="56" t="s">
        <v>2762</v>
      </c>
      <c r="D340" s="43"/>
      <c r="E340" s="51">
        <v>43334</v>
      </c>
      <c r="F340" s="51">
        <v>43354</v>
      </c>
      <c r="G340" s="51" t="s">
        <v>33</v>
      </c>
      <c r="H340" s="51">
        <v>43361</v>
      </c>
      <c r="I340" s="51"/>
      <c r="J340" s="51">
        <v>43388</v>
      </c>
      <c r="K340" s="51">
        <v>43336</v>
      </c>
      <c r="L340" s="51"/>
      <c r="M340" s="51"/>
      <c r="N340" s="116"/>
      <c r="O340" s="117"/>
    </row>
    <row r="341" spans="1:15" ht="15" customHeight="1" outlineLevel="2">
      <c r="A341" s="43">
        <v>86852</v>
      </c>
      <c r="B341" s="44" t="s">
        <v>2763</v>
      </c>
      <c r="C341" s="56" t="s">
        <v>2764</v>
      </c>
      <c r="D341" s="43"/>
      <c r="E341" s="51">
        <v>43334</v>
      </c>
      <c r="F341" s="51">
        <v>43354</v>
      </c>
      <c r="G341" s="51" t="s">
        <v>33</v>
      </c>
      <c r="H341" s="51">
        <v>43361</v>
      </c>
      <c r="I341" s="51"/>
      <c r="J341" s="51">
        <v>43383</v>
      </c>
      <c r="K341" s="51">
        <v>43336</v>
      </c>
      <c r="L341" s="51"/>
      <c r="M341" s="51"/>
      <c r="N341" s="116"/>
      <c r="O341" s="117"/>
    </row>
    <row r="342" spans="1:15" ht="15" customHeight="1" outlineLevel="2">
      <c r="A342" s="43">
        <v>86853</v>
      </c>
      <c r="B342" s="44" t="s">
        <v>2765</v>
      </c>
      <c r="C342" s="56" t="s">
        <v>2766</v>
      </c>
      <c r="D342" s="43"/>
      <c r="E342" s="51">
        <v>43334</v>
      </c>
      <c r="F342" s="51">
        <v>43348</v>
      </c>
      <c r="G342" s="51" t="s">
        <v>33</v>
      </c>
      <c r="H342" s="51">
        <v>43355</v>
      </c>
      <c r="I342" s="51"/>
      <c r="J342" s="51">
        <v>43367</v>
      </c>
      <c r="K342" s="51">
        <v>43336</v>
      </c>
      <c r="L342" s="51"/>
      <c r="M342" s="51"/>
      <c r="N342" s="116"/>
      <c r="O342" s="117"/>
    </row>
    <row r="343" spans="1:15" ht="15" customHeight="1" outlineLevel="2">
      <c r="A343" s="43">
        <v>86854</v>
      </c>
      <c r="B343" s="44" t="s">
        <v>2767</v>
      </c>
      <c r="C343" s="56" t="s">
        <v>2768</v>
      </c>
      <c r="D343" s="43"/>
      <c r="E343" s="51">
        <v>43334</v>
      </c>
      <c r="F343" s="51">
        <v>43348</v>
      </c>
      <c r="G343" s="51" t="s">
        <v>33</v>
      </c>
      <c r="H343" s="51">
        <v>43355</v>
      </c>
      <c r="I343" s="51"/>
      <c r="J343" s="51">
        <v>43368</v>
      </c>
      <c r="K343" s="51">
        <v>43336</v>
      </c>
      <c r="L343" s="51"/>
      <c r="M343" s="51"/>
      <c r="N343" s="116"/>
      <c r="O343" s="117"/>
    </row>
    <row r="344" spans="1:15" ht="15" customHeight="1" outlineLevel="2">
      <c r="A344" s="43">
        <v>86855</v>
      </c>
      <c r="B344" s="44" t="s">
        <v>2769</v>
      </c>
      <c r="C344" s="56" t="s">
        <v>2770</v>
      </c>
      <c r="D344" s="43"/>
      <c r="E344" s="51">
        <v>43334</v>
      </c>
      <c r="F344" s="51">
        <v>43346</v>
      </c>
      <c r="G344" s="51" t="s">
        <v>33</v>
      </c>
      <c r="H344" s="51">
        <v>43355</v>
      </c>
      <c r="I344" s="51"/>
      <c r="J344" s="51">
        <v>43383</v>
      </c>
      <c r="K344" s="51">
        <v>43336</v>
      </c>
      <c r="L344" s="51"/>
      <c r="M344" s="51"/>
      <c r="N344" s="116"/>
      <c r="O344" s="117"/>
    </row>
    <row r="345" spans="1:15" ht="15" customHeight="1" outlineLevel="2">
      <c r="A345" s="43">
        <v>35557</v>
      </c>
      <c r="B345" s="44" t="s">
        <v>2771</v>
      </c>
      <c r="C345" s="56" t="s">
        <v>2772</v>
      </c>
      <c r="D345" s="43"/>
      <c r="E345" s="51">
        <v>43334</v>
      </c>
      <c r="F345" s="51">
        <v>43354</v>
      </c>
      <c r="G345" s="51" t="s">
        <v>2120</v>
      </c>
      <c r="H345" s="51">
        <v>43361</v>
      </c>
      <c r="I345" s="51"/>
      <c r="J345" s="51"/>
      <c r="K345" s="51">
        <v>43336</v>
      </c>
      <c r="L345" s="51"/>
      <c r="M345" s="51"/>
      <c r="N345" s="116"/>
      <c r="O345" s="117"/>
    </row>
    <row r="346" spans="1:15" ht="15" customHeight="1" outlineLevel="2">
      <c r="A346" s="43">
        <v>86856</v>
      </c>
      <c r="B346" s="44" t="s">
        <v>2773</v>
      </c>
      <c r="C346" s="56" t="s">
        <v>2774</v>
      </c>
      <c r="D346" s="43"/>
      <c r="E346" s="51">
        <v>43334</v>
      </c>
      <c r="F346" s="51">
        <v>43353</v>
      </c>
      <c r="G346" s="51" t="s">
        <v>33</v>
      </c>
      <c r="H346" s="51">
        <v>43360</v>
      </c>
      <c r="I346" s="51"/>
      <c r="J346" s="51">
        <v>43383</v>
      </c>
      <c r="K346" s="51">
        <v>43336</v>
      </c>
      <c r="L346" s="51"/>
      <c r="M346" s="51"/>
      <c r="N346" s="116"/>
      <c r="O346" s="117"/>
    </row>
    <row r="347" spans="1:15" ht="15" customHeight="1" outlineLevel="2">
      <c r="A347" s="43">
        <v>86857</v>
      </c>
      <c r="B347" s="44" t="s">
        <v>2775</v>
      </c>
      <c r="C347" s="56" t="s">
        <v>2776</v>
      </c>
      <c r="D347" s="43"/>
      <c r="E347" s="51">
        <v>43334</v>
      </c>
      <c r="F347" s="51">
        <v>43354</v>
      </c>
      <c r="G347" s="51" t="s">
        <v>33</v>
      </c>
      <c r="H347" s="51">
        <v>43361</v>
      </c>
      <c r="I347" s="51"/>
      <c r="J347" s="51">
        <v>43369</v>
      </c>
      <c r="K347" s="51">
        <v>43336</v>
      </c>
      <c r="L347" s="51"/>
      <c r="M347" s="51"/>
      <c r="N347" s="116"/>
      <c r="O347" s="117"/>
    </row>
    <row r="348" spans="1:15" ht="15" customHeight="1" outlineLevel="2">
      <c r="A348" s="43">
        <v>62662</v>
      </c>
      <c r="B348" s="44" t="s">
        <v>2777</v>
      </c>
      <c r="C348" s="56" t="s">
        <v>2778</v>
      </c>
      <c r="D348" s="43"/>
      <c r="E348" s="51">
        <v>43334</v>
      </c>
      <c r="F348" s="51">
        <v>43354</v>
      </c>
      <c r="G348" s="51" t="s">
        <v>33</v>
      </c>
      <c r="H348" s="51">
        <v>43361</v>
      </c>
      <c r="I348" s="51"/>
      <c r="J348" s="51">
        <v>43369</v>
      </c>
      <c r="K348" s="51">
        <v>43336</v>
      </c>
      <c r="L348" s="51"/>
      <c r="M348" s="51"/>
      <c r="N348" s="116"/>
      <c r="O348" s="117"/>
    </row>
    <row r="349" spans="1:15" ht="15" customHeight="1" outlineLevel="2">
      <c r="A349" s="43">
        <v>86858</v>
      </c>
      <c r="B349" s="44" t="s">
        <v>2779</v>
      </c>
      <c r="C349" s="56" t="s">
        <v>2780</v>
      </c>
      <c r="D349" s="43"/>
      <c r="E349" s="51">
        <v>43334</v>
      </c>
      <c r="F349" s="51">
        <v>43353</v>
      </c>
      <c r="G349" s="51" t="s">
        <v>33</v>
      </c>
      <c r="H349" s="51">
        <v>43360</v>
      </c>
      <c r="I349" s="51"/>
      <c r="J349" s="51">
        <v>43369</v>
      </c>
      <c r="K349" s="51">
        <v>43336</v>
      </c>
      <c r="L349" s="51"/>
      <c r="M349" s="51"/>
      <c r="N349" s="116"/>
      <c r="O349" s="117"/>
    </row>
    <row r="350" spans="1:15" ht="15" customHeight="1" outlineLevel="2">
      <c r="A350" s="43">
        <v>86859</v>
      </c>
      <c r="B350" s="44" t="s">
        <v>2781</v>
      </c>
      <c r="C350" s="56" t="s">
        <v>2782</v>
      </c>
      <c r="D350" s="43"/>
      <c r="E350" s="51">
        <v>43334</v>
      </c>
      <c r="F350" s="51">
        <v>43348</v>
      </c>
      <c r="G350" s="51" t="s">
        <v>33</v>
      </c>
      <c r="H350" s="51">
        <v>43355</v>
      </c>
      <c r="I350" s="51"/>
      <c r="J350" s="51">
        <v>43368</v>
      </c>
      <c r="K350" s="51">
        <v>43336</v>
      </c>
      <c r="L350" s="51"/>
      <c r="M350" s="51"/>
      <c r="N350" s="116"/>
      <c r="O350" s="117"/>
    </row>
    <row r="351" spans="1:15" ht="15" customHeight="1" outlineLevel="2">
      <c r="A351" s="43">
        <v>86860</v>
      </c>
      <c r="B351" s="44" t="s">
        <v>2783</v>
      </c>
      <c r="C351" s="56" t="s">
        <v>2784</v>
      </c>
      <c r="D351" s="43"/>
      <c r="E351" s="51">
        <v>43334</v>
      </c>
      <c r="F351" s="51">
        <v>43349</v>
      </c>
      <c r="G351" s="51" t="s">
        <v>33</v>
      </c>
      <c r="H351" s="51">
        <v>43356</v>
      </c>
      <c r="I351" s="51"/>
      <c r="J351" s="51">
        <v>43368</v>
      </c>
      <c r="K351" s="51">
        <v>43336</v>
      </c>
      <c r="L351" s="51"/>
      <c r="M351" s="51"/>
      <c r="N351" s="116"/>
      <c r="O351" s="117"/>
    </row>
    <row r="352" spans="1:15" ht="15" customHeight="1" outlineLevel="2">
      <c r="A352" s="43">
        <v>86861</v>
      </c>
      <c r="B352" s="44" t="s">
        <v>2785</v>
      </c>
      <c r="C352" s="56" t="s">
        <v>2786</v>
      </c>
      <c r="D352" s="43"/>
      <c r="E352" s="51">
        <v>43334</v>
      </c>
      <c r="F352" s="51">
        <v>43348</v>
      </c>
      <c r="G352" s="51" t="s">
        <v>33</v>
      </c>
      <c r="H352" s="51">
        <v>43355</v>
      </c>
      <c r="I352" s="51"/>
      <c r="J352" s="51">
        <v>43383</v>
      </c>
      <c r="K352" s="51">
        <v>43336</v>
      </c>
      <c r="L352" s="51"/>
      <c r="M352" s="51"/>
      <c r="N352" s="116"/>
      <c r="O352" s="117"/>
    </row>
    <row r="353" spans="1:15" ht="15" customHeight="1" outlineLevel="2">
      <c r="A353" s="43">
        <v>86862</v>
      </c>
      <c r="B353" s="44" t="s">
        <v>2787</v>
      </c>
      <c r="C353" s="56" t="s">
        <v>2788</v>
      </c>
      <c r="D353" s="43"/>
      <c r="E353" s="51">
        <v>43334</v>
      </c>
      <c r="F353" s="51">
        <v>43353</v>
      </c>
      <c r="G353" s="51" t="s">
        <v>2120</v>
      </c>
      <c r="H353" s="51">
        <v>43360</v>
      </c>
      <c r="I353" s="51"/>
      <c r="J353" s="51"/>
      <c r="K353" s="51">
        <v>43336</v>
      </c>
      <c r="L353" s="51"/>
      <c r="M353" s="51"/>
      <c r="N353" s="116"/>
      <c r="O353" s="117"/>
    </row>
    <row r="354" spans="1:15" ht="15" customHeight="1" outlineLevel="2">
      <c r="A354" s="43">
        <v>86863</v>
      </c>
      <c r="B354" s="44" t="s">
        <v>2789</v>
      </c>
      <c r="C354" s="56" t="s">
        <v>2790</v>
      </c>
      <c r="D354" s="43"/>
      <c r="E354" s="51">
        <v>43334</v>
      </c>
      <c r="F354" s="51">
        <v>43349</v>
      </c>
      <c r="G354" s="51" t="s">
        <v>33</v>
      </c>
      <c r="H354" s="51">
        <v>43356</v>
      </c>
      <c r="I354" s="51"/>
      <c r="J354" s="51">
        <v>43368</v>
      </c>
      <c r="K354" s="51">
        <v>43336</v>
      </c>
      <c r="L354" s="51"/>
      <c r="M354" s="51"/>
      <c r="N354" s="116"/>
      <c r="O354" s="117"/>
    </row>
    <row r="355" spans="1:15" ht="15" customHeight="1" outlineLevel="2">
      <c r="A355" s="43">
        <v>86864</v>
      </c>
      <c r="B355" s="44" t="s">
        <v>2791</v>
      </c>
      <c r="C355" s="56" t="s">
        <v>2792</v>
      </c>
      <c r="D355" s="43"/>
      <c r="E355" s="51">
        <v>43334</v>
      </c>
      <c r="F355" s="51">
        <v>43347</v>
      </c>
      <c r="G355" s="51" t="s">
        <v>33</v>
      </c>
      <c r="H355" s="51">
        <v>43354</v>
      </c>
      <c r="I355" s="51"/>
      <c r="J355" s="51">
        <v>43376</v>
      </c>
      <c r="K355" s="51">
        <v>43336</v>
      </c>
      <c r="L355" s="51"/>
      <c r="M355" s="51"/>
      <c r="N355" s="116"/>
      <c r="O355" s="117"/>
    </row>
    <row r="356" spans="1:15" ht="15" customHeight="1" outlineLevel="2">
      <c r="A356" s="43">
        <v>62646</v>
      </c>
      <c r="B356" s="44" t="s">
        <v>2793</v>
      </c>
      <c r="C356" s="56" t="s">
        <v>2794</v>
      </c>
      <c r="D356" s="43"/>
      <c r="E356" s="51">
        <v>43334</v>
      </c>
      <c r="F356" s="51">
        <v>43356</v>
      </c>
      <c r="G356" s="51" t="s">
        <v>33</v>
      </c>
      <c r="H356" s="51">
        <v>43363</v>
      </c>
      <c r="I356" s="51"/>
      <c r="J356" s="51">
        <v>43384</v>
      </c>
      <c r="K356" s="51">
        <v>43336</v>
      </c>
      <c r="L356" s="51"/>
      <c r="M356" s="51"/>
      <c r="N356" s="116"/>
      <c r="O356" s="117"/>
    </row>
    <row r="357" spans="1:15" ht="15" customHeight="1" outlineLevel="2">
      <c r="A357" s="43">
        <v>86865</v>
      </c>
      <c r="B357" s="44" t="s">
        <v>2795</v>
      </c>
      <c r="C357" s="56" t="s">
        <v>2796</v>
      </c>
      <c r="D357" s="43"/>
      <c r="E357" s="51">
        <v>43334</v>
      </c>
      <c r="F357" s="51">
        <v>43349</v>
      </c>
      <c r="G357" s="51" t="s">
        <v>33</v>
      </c>
      <c r="H357" s="51">
        <v>43356</v>
      </c>
      <c r="I357" s="51"/>
      <c r="J357" s="51">
        <v>43368</v>
      </c>
      <c r="K357" s="51">
        <v>43336</v>
      </c>
      <c r="L357" s="51"/>
      <c r="M357" s="51"/>
      <c r="N357" s="116"/>
      <c r="O357" s="117"/>
    </row>
    <row r="358" spans="1:15" ht="15" customHeight="1" outlineLevel="2">
      <c r="A358" s="43">
        <v>86866</v>
      </c>
      <c r="B358" s="44" t="s">
        <v>2797</v>
      </c>
      <c r="C358" s="56" t="s">
        <v>2798</v>
      </c>
      <c r="D358" s="43"/>
      <c r="E358" s="51">
        <v>43334</v>
      </c>
      <c r="F358" s="51">
        <v>43347</v>
      </c>
      <c r="G358" s="51" t="s">
        <v>2636</v>
      </c>
      <c r="H358" s="51">
        <v>43354</v>
      </c>
      <c r="I358" s="51"/>
      <c r="J358" s="51"/>
      <c r="K358" s="51">
        <v>43336</v>
      </c>
      <c r="L358" s="51"/>
      <c r="M358" s="51"/>
      <c r="N358" s="116"/>
      <c r="O358" s="117"/>
    </row>
    <row r="359" spans="1:15" ht="15" customHeight="1" outlineLevel="2">
      <c r="A359" s="43">
        <v>86867</v>
      </c>
      <c r="B359" s="44" t="s">
        <v>2799</v>
      </c>
      <c r="C359" s="56" t="s">
        <v>2800</v>
      </c>
      <c r="D359" s="43"/>
      <c r="E359" s="51">
        <v>43334</v>
      </c>
      <c r="F359" s="51">
        <v>43347</v>
      </c>
      <c r="G359" s="51" t="s">
        <v>2120</v>
      </c>
      <c r="H359" s="51">
        <v>43354</v>
      </c>
      <c r="I359" s="51"/>
      <c r="J359" s="51">
        <v>43388</v>
      </c>
      <c r="K359" s="51">
        <v>43336</v>
      </c>
      <c r="L359" s="51"/>
      <c r="M359" s="51"/>
      <c r="N359" s="116"/>
      <c r="O359" s="117"/>
    </row>
    <row r="360" spans="1:15" ht="15" customHeight="1" outlineLevel="2">
      <c r="A360" s="43">
        <v>86868</v>
      </c>
      <c r="B360" s="44" t="s">
        <v>2801</v>
      </c>
      <c r="C360" s="56" t="s">
        <v>2802</v>
      </c>
      <c r="D360" s="43"/>
      <c r="E360" s="51">
        <v>43334</v>
      </c>
      <c r="F360" s="51">
        <v>43357</v>
      </c>
      <c r="G360" s="51" t="s">
        <v>33</v>
      </c>
      <c r="H360" s="51">
        <v>43364</v>
      </c>
      <c r="I360" s="51"/>
      <c r="J360" s="51">
        <v>43384</v>
      </c>
      <c r="K360" s="51">
        <v>43336</v>
      </c>
      <c r="L360" s="51"/>
      <c r="M360" s="51"/>
      <c r="N360" s="116"/>
      <c r="O360" s="117"/>
    </row>
    <row r="361" spans="1:15" ht="15" customHeight="1" outlineLevel="2">
      <c r="A361" s="43">
        <v>86869</v>
      </c>
      <c r="B361" s="44" t="s">
        <v>2803</v>
      </c>
      <c r="C361" s="56" t="s">
        <v>2804</v>
      </c>
      <c r="D361" s="43"/>
      <c r="E361" s="51">
        <v>43334</v>
      </c>
      <c r="F361" s="51">
        <v>43347</v>
      </c>
      <c r="G361" s="51" t="s">
        <v>33</v>
      </c>
      <c r="H361" s="51">
        <v>43354</v>
      </c>
      <c r="I361" s="51"/>
      <c r="J361" s="51">
        <v>43376</v>
      </c>
      <c r="K361" s="51">
        <v>43336</v>
      </c>
      <c r="L361" s="51"/>
      <c r="M361" s="51"/>
      <c r="N361" s="116"/>
      <c r="O361" s="117"/>
    </row>
    <row r="362" spans="1:15" ht="15" customHeight="1" outlineLevel="2">
      <c r="A362" s="43">
        <v>86870</v>
      </c>
      <c r="B362" s="44" t="s">
        <v>2805</v>
      </c>
      <c r="C362" s="56" t="s">
        <v>2806</v>
      </c>
      <c r="D362" s="43"/>
      <c r="E362" s="51">
        <v>43334</v>
      </c>
      <c r="F362" s="51">
        <v>43356</v>
      </c>
      <c r="G362" s="51" t="s">
        <v>33</v>
      </c>
      <c r="H362" s="51">
        <v>43363</v>
      </c>
      <c r="I362" s="51"/>
      <c r="J362" s="51">
        <v>43384</v>
      </c>
      <c r="K362" s="51">
        <v>43336</v>
      </c>
      <c r="L362" s="51"/>
      <c r="M362" s="51"/>
      <c r="N362" s="116"/>
      <c r="O362" s="117"/>
    </row>
    <row r="363" spans="1:15" ht="15" customHeight="1" outlineLevel="2">
      <c r="A363" s="43">
        <v>86871</v>
      </c>
      <c r="B363" s="44" t="s">
        <v>2807</v>
      </c>
      <c r="C363" s="56" t="s">
        <v>2808</v>
      </c>
      <c r="D363" s="43"/>
      <c r="E363" s="51">
        <v>43334</v>
      </c>
      <c r="F363" s="51">
        <v>43347</v>
      </c>
      <c r="G363" s="51" t="s">
        <v>33</v>
      </c>
      <c r="H363" s="51">
        <v>43354</v>
      </c>
      <c r="I363" s="51"/>
      <c r="J363" s="51">
        <v>43376</v>
      </c>
      <c r="K363" s="51">
        <v>43336</v>
      </c>
      <c r="L363" s="51"/>
      <c r="M363" s="51"/>
      <c r="N363" s="116"/>
      <c r="O363" s="117"/>
    </row>
    <row r="364" spans="1:15" ht="15" customHeight="1" outlineLevel="2">
      <c r="A364" s="43">
        <v>62888</v>
      </c>
      <c r="B364" s="44" t="s">
        <v>2752</v>
      </c>
      <c r="C364" s="56" t="s">
        <v>2809</v>
      </c>
      <c r="D364" s="43"/>
      <c r="E364" s="51">
        <v>43350</v>
      </c>
      <c r="F364" s="51">
        <v>43361</v>
      </c>
      <c r="G364" s="51" t="s">
        <v>33</v>
      </c>
      <c r="H364" s="51">
        <v>43368</v>
      </c>
      <c r="I364" s="51"/>
      <c r="J364" s="51">
        <v>43384</v>
      </c>
      <c r="K364" s="51">
        <v>43350</v>
      </c>
      <c r="L364" s="51"/>
      <c r="M364" s="51"/>
      <c r="N364" s="116"/>
      <c r="O364" s="117"/>
    </row>
    <row r="365" spans="1:15" ht="15" customHeight="1" outlineLevel="2">
      <c r="A365" s="43">
        <v>37949</v>
      </c>
      <c r="B365" s="44" t="s">
        <v>2752</v>
      </c>
      <c r="C365" s="56" t="s">
        <v>2810</v>
      </c>
      <c r="D365" s="43"/>
      <c r="E365" s="51">
        <v>43360</v>
      </c>
      <c r="F365" s="51">
        <v>43374</v>
      </c>
      <c r="G365" s="51" t="s">
        <v>33</v>
      </c>
      <c r="H365" s="51">
        <v>43381</v>
      </c>
      <c r="I365" s="51"/>
      <c r="J365" s="51">
        <v>43384</v>
      </c>
      <c r="K365" s="51">
        <v>43364</v>
      </c>
      <c r="L365" s="51"/>
      <c r="M365" s="51"/>
      <c r="N365" s="116"/>
      <c r="O365" s="117"/>
    </row>
    <row r="366" spans="1:15" ht="15" customHeight="1" outlineLevel="2">
      <c r="A366" s="43">
        <v>72355</v>
      </c>
      <c r="B366" s="44" t="s">
        <v>2752</v>
      </c>
      <c r="C366" s="56" t="s">
        <v>2811</v>
      </c>
      <c r="D366" s="43"/>
      <c r="E366" s="51">
        <v>43360</v>
      </c>
      <c r="F366" s="51">
        <v>43374</v>
      </c>
      <c r="G366" s="51" t="s">
        <v>33</v>
      </c>
      <c r="H366" s="51">
        <v>43381</v>
      </c>
      <c r="I366" s="51"/>
      <c r="J366" s="51">
        <v>43384</v>
      </c>
      <c r="K366" s="51">
        <v>43364</v>
      </c>
      <c r="L366" s="51"/>
      <c r="M366" s="51"/>
      <c r="N366" s="116"/>
      <c r="O366" s="117"/>
    </row>
    <row r="367" spans="1:15" ht="15" customHeight="1" outlineLevel="2">
      <c r="A367" s="43">
        <v>87144</v>
      </c>
      <c r="B367" s="44" t="s">
        <v>2752</v>
      </c>
      <c r="C367" s="56" t="s">
        <v>2812</v>
      </c>
      <c r="D367" s="43"/>
      <c r="E367" s="51">
        <v>43360</v>
      </c>
      <c r="F367" s="51">
        <v>43374</v>
      </c>
      <c r="G367" s="51" t="s">
        <v>33</v>
      </c>
      <c r="H367" s="51">
        <v>43381</v>
      </c>
      <c r="I367" s="51"/>
      <c r="J367" s="51">
        <v>43384</v>
      </c>
      <c r="K367" s="51">
        <v>43364</v>
      </c>
      <c r="L367" s="51"/>
      <c r="M367" s="51"/>
      <c r="N367" s="116"/>
      <c r="O367" s="117"/>
    </row>
    <row r="368" spans="1:15" ht="15" customHeight="1" outlineLevel="2">
      <c r="A368" s="43">
        <v>86164</v>
      </c>
      <c r="B368" s="44" t="s">
        <v>2813</v>
      </c>
      <c r="C368" s="56" t="s">
        <v>2814</v>
      </c>
      <c r="D368" s="43"/>
      <c r="E368" s="51">
        <v>43553</v>
      </c>
      <c r="F368" s="51">
        <v>43564</v>
      </c>
      <c r="G368" s="51" t="s">
        <v>33</v>
      </c>
      <c r="H368" s="51">
        <v>43571</v>
      </c>
      <c r="I368" s="51"/>
      <c r="J368" s="51">
        <v>43571</v>
      </c>
      <c r="K368" s="51">
        <v>43553</v>
      </c>
      <c r="L368" s="51"/>
      <c r="M368" s="51"/>
      <c r="N368" s="116"/>
      <c r="O368" s="117"/>
    </row>
    <row r="369" spans="1:15" ht="15" customHeight="1" outlineLevel="2">
      <c r="A369" s="43">
        <v>89763</v>
      </c>
      <c r="B369" s="44" t="s">
        <v>2815</v>
      </c>
      <c r="C369" s="53" t="s">
        <v>2816</v>
      </c>
      <c r="D369" s="43"/>
      <c r="E369" s="51">
        <v>43669</v>
      </c>
      <c r="F369" s="51">
        <v>43671</v>
      </c>
      <c r="G369" s="51" t="s">
        <v>33</v>
      </c>
      <c r="H369" s="51">
        <v>43678</v>
      </c>
      <c r="I369" s="51"/>
      <c r="J369" s="51">
        <v>43678</v>
      </c>
      <c r="K369" s="51">
        <v>43669</v>
      </c>
      <c r="L369" s="51"/>
      <c r="M369" s="51"/>
      <c r="N369" s="116"/>
      <c r="O369" s="117"/>
    </row>
    <row r="370" spans="1:15" ht="15" customHeight="1" outlineLevel="2">
      <c r="A370" s="43">
        <v>89764</v>
      </c>
      <c r="B370" s="44" t="s">
        <v>2817</v>
      </c>
      <c r="C370" s="118" t="s">
        <v>2818</v>
      </c>
      <c r="D370" s="43"/>
      <c r="E370" s="51">
        <v>43669</v>
      </c>
      <c r="F370" s="51">
        <v>43669</v>
      </c>
      <c r="G370" s="51" t="s">
        <v>33</v>
      </c>
      <c r="H370" s="51">
        <v>43676</v>
      </c>
      <c r="I370" s="51"/>
      <c r="J370" s="51">
        <v>43676</v>
      </c>
      <c r="K370" s="51">
        <v>43669</v>
      </c>
      <c r="L370" s="51"/>
      <c r="M370" s="51"/>
      <c r="N370" s="116"/>
      <c r="O370" s="117"/>
    </row>
    <row r="371" spans="1:15" ht="15" customHeight="1" outlineLevel="2">
      <c r="A371" s="43">
        <v>89765</v>
      </c>
      <c r="B371" s="44" t="s">
        <v>2819</v>
      </c>
      <c r="C371" s="119" t="s">
        <v>2820</v>
      </c>
      <c r="D371" s="43"/>
      <c r="E371" s="51">
        <v>43669</v>
      </c>
      <c r="F371" s="51">
        <v>43669</v>
      </c>
      <c r="G371" s="51" t="s">
        <v>33</v>
      </c>
      <c r="H371" s="51">
        <v>43676</v>
      </c>
      <c r="I371" s="51"/>
      <c r="J371" s="51">
        <v>43676</v>
      </c>
      <c r="K371" s="51">
        <v>43669</v>
      </c>
      <c r="L371" s="51"/>
      <c r="M371" s="51"/>
      <c r="N371" s="116"/>
      <c r="O371" s="117"/>
    </row>
    <row r="372" spans="1:15" outlineLevel="2">
      <c r="A372" s="43">
        <v>89766</v>
      </c>
      <c r="B372" s="44" t="s">
        <v>2821</v>
      </c>
      <c r="C372" s="54" t="s">
        <v>2822</v>
      </c>
      <c r="D372" s="43"/>
      <c r="E372" s="51">
        <v>43669</v>
      </c>
      <c r="F372" s="51">
        <v>43669</v>
      </c>
      <c r="G372" s="51" t="s">
        <v>33</v>
      </c>
      <c r="H372" s="51">
        <v>43676</v>
      </c>
      <c r="I372" s="51"/>
      <c r="J372" s="51">
        <v>43676</v>
      </c>
      <c r="K372" s="51">
        <v>43669</v>
      </c>
      <c r="L372" s="51"/>
      <c r="M372" s="51"/>
      <c r="N372" s="116"/>
      <c r="O372" s="117"/>
    </row>
    <row r="373" spans="1:15" outlineLevel="2">
      <c r="A373" s="43">
        <v>36316</v>
      </c>
      <c r="B373" s="44" t="s">
        <v>2823</v>
      </c>
      <c r="C373" s="54" t="s">
        <v>2824</v>
      </c>
      <c r="D373" s="43"/>
      <c r="E373" s="51">
        <v>44015</v>
      </c>
      <c r="F373" s="51">
        <v>44039</v>
      </c>
      <c r="G373" s="51" t="s">
        <v>33</v>
      </c>
      <c r="H373" s="51">
        <f>WORKDAY(F373,5)</f>
        <v>44046</v>
      </c>
      <c r="I373" s="51"/>
      <c r="J373" s="51">
        <v>44049</v>
      </c>
      <c r="K373" s="51">
        <v>44022</v>
      </c>
      <c r="L373" s="51"/>
      <c r="M373" s="51"/>
      <c r="N373" s="116"/>
      <c r="O373" s="117"/>
    </row>
    <row r="374" spans="1:15" ht="29.1" outlineLevel="2">
      <c r="A374" s="43">
        <v>36243</v>
      </c>
      <c r="B374" s="44" t="s">
        <v>2825</v>
      </c>
      <c r="C374" s="54" t="s">
        <v>2826</v>
      </c>
      <c r="D374" s="43"/>
      <c r="E374" s="51">
        <v>44064</v>
      </c>
      <c r="F374" s="51">
        <v>44102</v>
      </c>
      <c r="G374" s="51" t="s">
        <v>33</v>
      </c>
      <c r="H374" s="51"/>
      <c r="I374" s="51"/>
      <c r="J374" s="51"/>
      <c r="K374" s="51"/>
      <c r="L374" s="51"/>
      <c r="M374" s="51"/>
      <c r="N374" s="116"/>
      <c r="O374" s="117" t="s">
        <v>2827</v>
      </c>
    </row>
    <row r="375" spans="1:15" ht="29.1" outlineLevel="2">
      <c r="A375" s="43">
        <v>35979</v>
      </c>
      <c r="B375" s="44" t="s">
        <v>2828</v>
      </c>
      <c r="C375" s="54" t="s">
        <v>2829</v>
      </c>
      <c r="D375" s="43"/>
      <c r="E375" s="51">
        <v>44064</v>
      </c>
      <c r="F375" s="51">
        <v>44102</v>
      </c>
      <c r="G375" s="51" t="s">
        <v>33</v>
      </c>
      <c r="H375" s="51"/>
      <c r="I375" s="51"/>
      <c r="J375" s="51"/>
      <c r="K375" s="51"/>
      <c r="L375" s="51"/>
      <c r="M375" s="51"/>
      <c r="N375" s="116"/>
      <c r="O375" s="117" t="s">
        <v>2827</v>
      </c>
    </row>
    <row r="376" spans="1:15" ht="43.5" outlineLevel="2">
      <c r="A376" s="43">
        <v>96477</v>
      </c>
      <c r="B376" s="44" t="s">
        <v>2830</v>
      </c>
      <c r="C376" s="54" t="s">
        <v>2831</v>
      </c>
      <c r="D376" s="43"/>
      <c r="E376" s="51">
        <v>44125</v>
      </c>
      <c r="F376" s="51">
        <v>44307</v>
      </c>
      <c r="G376" s="51" t="s">
        <v>33</v>
      </c>
      <c r="H376" s="51"/>
      <c r="I376" s="51"/>
      <c r="J376" s="51">
        <v>44316</v>
      </c>
      <c r="K376" s="51">
        <v>44132</v>
      </c>
      <c r="L376" s="51"/>
      <c r="M376" s="51"/>
      <c r="N376" s="116"/>
      <c r="O376" s="117" t="s">
        <v>2832</v>
      </c>
    </row>
    <row r="377" spans="1:15" outlineLevel="2">
      <c r="A377" s="43">
        <v>74046</v>
      </c>
      <c r="B377" s="44" t="s">
        <v>2833</v>
      </c>
      <c r="C377" s="54" t="s">
        <v>2834</v>
      </c>
      <c r="D377" s="43"/>
      <c r="E377" s="51">
        <v>44627</v>
      </c>
      <c r="F377" s="51">
        <v>44649</v>
      </c>
      <c r="G377" s="51" t="s">
        <v>33</v>
      </c>
      <c r="H377" s="51"/>
      <c r="I377" s="51"/>
      <c r="J377" s="120">
        <v>44659</v>
      </c>
      <c r="K377" s="120">
        <v>44659</v>
      </c>
      <c r="L377" s="51"/>
      <c r="M377" s="51"/>
      <c r="N377" s="116"/>
      <c r="O377" s="117"/>
    </row>
    <row r="378" spans="1:15" outlineLevel="2">
      <c r="A378" s="43">
        <v>23394</v>
      </c>
      <c r="B378" s="44" t="s">
        <v>2835</v>
      </c>
      <c r="C378" s="54" t="s">
        <v>2836</v>
      </c>
      <c r="D378" s="43"/>
      <c r="E378" s="51">
        <v>44676</v>
      </c>
      <c r="F378" s="51">
        <v>44684</v>
      </c>
      <c r="G378" s="51" t="s">
        <v>33</v>
      </c>
      <c r="H378" s="51"/>
      <c r="I378" s="95">
        <f>WORKDAY(E378,16)</f>
        <v>44698</v>
      </c>
      <c r="J378" s="120">
        <v>44687</v>
      </c>
      <c r="K378" s="120">
        <v>44686</v>
      </c>
      <c r="L378" s="51"/>
      <c r="M378" s="51"/>
      <c r="N378" s="116"/>
      <c r="O378" s="117"/>
    </row>
    <row r="379" spans="1:15" ht="15" customHeight="1">
      <c r="A379" s="43"/>
      <c r="B379" s="44" t="s">
        <v>2837</v>
      </c>
      <c r="C379" s="54" t="s">
        <v>2838</v>
      </c>
      <c r="D379" s="43"/>
      <c r="E379" s="51" t="s">
        <v>2839</v>
      </c>
      <c r="F379" s="51">
        <v>44916</v>
      </c>
      <c r="G379" s="51" t="s">
        <v>33</v>
      </c>
      <c r="H379" s="51"/>
      <c r="I379" s="51"/>
      <c r="J379" s="120">
        <v>44918</v>
      </c>
      <c r="K379" s="120">
        <v>44960</v>
      </c>
      <c r="L379" s="51"/>
      <c r="M379" s="51"/>
      <c r="N379" s="116"/>
      <c r="O379" s="117"/>
    </row>
    <row r="380" spans="1:15" ht="15" customHeight="1">
      <c r="A380" s="43">
        <v>35257</v>
      </c>
      <c r="B380" s="44" t="s">
        <v>2840</v>
      </c>
      <c r="C380" s="54" t="s">
        <v>2841</v>
      </c>
      <c r="D380" s="43"/>
      <c r="E380" s="51">
        <v>44977</v>
      </c>
      <c r="F380" s="51">
        <v>44979</v>
      </c>
      <c r="G380" s="51" t="s">
        <v>33</v>
      </c>
      <c r="H380" s="51"/>
      <c r="I380" s="51"/>
      <c r="J380" s="120">
        <v>44981</v>
      </c>
      <c r="K380" s="120">
        <v>44999</v>
      </c>
      <c r="L380" s="51"/>
      <c r="M380" s="51"/>
      <c r="N380" s="116"/>
      <c r="O380" s="117"/>
    </row>
    <row r="381" spans="1:15" ht="15" customHeight="1">
      <c r="A381" s="43"/>
      <c r="B381" s="44" t="s">
        <v>2837</v>
      </c>
      <c r="C381" s="54" t="s">
        <v>2838</v>
      </c>
      <c r="D381" s="43"/>
      <c r="E381" s="51">
        <v>44974</v>
      </c>
      <c r="F381" s="51">
        <v>44987</v>
      </c>
      <c r="G381" s="51" t="s">
        <v>2842</v>
      </c>
      <c r="H381" s="51"/>
      <c r="I381" s="95">
        <f>WORKDAY(E381,15)</f>
        <v>44995</v>
      </c>
      <c r="J381" s="64" t="s">
        <v>101</v>
      </c>
      <c r="K381" s="64">
        <v>44999</v>
      </c>
      <c r="L381" s="51"/>
      <c r="M381" s="51"/>
      <c r="N381" s="116"/>
      <c r="O381" s="117" t="s">
        <v>2843</v>
      </c>
    </row>
    <row r="382" spans="1:15" ht="32.25" customHeight="1">
      <c r="A382" s="43">
        <v>24752</v>
      </c>
      <c r="B382" s="44" t="s">
        <v>2844</v>
      </c>
      <c r="C382" s="54" t="s">
        <v>2845</v>
      </c>
      <c r="D382" s="43"/>
      <c r="E382" s="51">
        <v>45042</v>
      </c>
      <c r="F382" s="51">
        <v>45056</v>
      </c>
      <c r="G382" s="51" t="s">
        <v>33</v>
      </c>
      <c r="H382" s="51"/>
      <c r="I382" s="95">
        <f>WORKDAY(E382,17)</f>
        <v>45065</v>
      </c>
      <c r="J382" s="64">
        <v>45065</v>
      </c>
      <c r="K382" s="64">
        <v>45044</v>
      </c>
      <c r="L382" s="51"/>
      <c r="M382" s="51"/>
      <c r="N382" s="116"/>
      <c r="O382" s="117"/>
    </row>
    <row r="383" spans="1:15" ht="16.5" customHeight="1">
      <c r="A383" s="70">
        <v>79541</v>
      </c>
      <c r="B383" s="82" t="s">
        <v>2846</v>
      </c>
      <c r="C383" s="91" t="s">
        <v>2847</v>
      </c>
      <c r="D383" s="51"/>
      <c r="E383" s="51"/>
      <c r="F383" s="51">
        <v>45106</v>
      </c>
      <c r="G383" s="50" t="s">
        <v>2087</v>
      </c>
      <c r="H383" s="51"/>
      <c r="I383" s="95"/>
      <c r="J383" s="47">
        <v>45112</v>
      </c>
      <c r="K383" s="74">
        <v>45098</v>
      </c>
      <c r="L383" s="155"/>
      <c r="M383" s="166"/>
      <c r="N383" s="53"/>
      <c r="O383" s="53" t="s">
        <v>2848</v>
      </c>
    </row>
    <row r="384" spans="1:15" ht="16.5" customHeight="1">
      <c r="A384" s="70">
        <v>78205</v>
      </c>
      <c r="B384" s="82" t="s">
        <v>2849</v>
      </c>
      <c r="C384" s="91" t="s">
        <v>294</v>
      </c>
      <c r="D384" s="51"/>
      <c r="E384" s="51">
        <v>45183</v>
      </c>
      <c r="F384" s="51">
        <v>45204</v>
      </c>
      <c r="G384" s="50" t="s">
        <v>2087</v>
      </c>
      <c r="H384" s="51"/>
      <c r="I384" s="95">
        <f t="shared" ref="I384:I390" si="4">WORKDAY(E384,15)</f>
        <v>45204</v>
      </c>
      <c r="J384" s="47">
        <v>45212</v>
      </c>
      <c r="K384" s="74">
        <v>45203</v>
      </c>
      <c r="L384" s="155"/>
      <c r="M384" s="166"/>
      <c r="N384" s="53"/>
      <c r="O384" s="463" t="s">
        <v>2850</v>
      </c>
    </row>
    <row r="385" spans="1:15" ht="16.5" customHeight="1">
      <c r="A385" s="70">
        <v>24816</v>
      </c>
      <c r="B385" s="82" t="s">
        <v>2851</v>
      </c>
      <c r="C385" s="91" t="s">
        <v>2852</v>
      </c>
      <c r="D385" s="51"/>
      <c r="E385" s="51">
        <v>45183</v>
      </c>
      <c r="F385" s="51">
        <v>45211</v>
      </c>
      <c r="G385" s="50" t="s">
        <v>2087</v>
      </c>
      <c r="H385" s="51"/>
      <c r="I385" s="95">
        <f t="shared" si="4"/>
        <v>45204</v>
      </c>
      <c r="J385" s="47">
        <v>45205</v>
      </c>
      <c r="K385" s="74">
        <v>45203</v>
      </c>
      <c r="L385" s="155"/>
      <c r="M385" s="166"/>
      <c r="N385" s="53"/>
      <c r="O385" s="463" t="s">
        <v>2850</v>
      </c>
    </row>
    <row r="386" spans="1:15" ht="16.5" customHeight="1">
      <c r="A386" s="70">
        <v>24817</v>
      </c>
      <c r="B386" s="82" t="s">
        <v>2853</v>
      </c>
      <c r="C386" s="91" t="s">
        <v>207</v>
      </c>
      <c r="D386" s="51"/>
      <c r="E386" s="51">
        <v>45183</v>
      </c>
      <c r="F386" s="51">
        <v>45203</v>
      </c>
      <c r="G386" s="50" t="s">
        <v>2087</v>
      </c>
      <c r="H386" s="51"/>
      <c r="I386" s="95">
        <f t="shared" si="4"/>
        <v>45204</v>
      </c>
      <c r="J386" s="47">
        <v>45205</v>
      </c>
      <c r="K386" s="74">
        <v>45203</v>
      </c>
      <c r="L386" s="155"/>
      <c r="M386" s="166"/>
      <c r="N386" s="53"/>
      <c r="O386" s="463" t="s">
        <v>2850</v>
      </c>
    </row>
    <row r="387" spans="1:15" ht="16.5" customHeight="1">
      <c r="A387" s="70">
        <v>23818</v>
      </c>
      <c r="B387" s="82" t="s">
        <v>2854</v>
      </c>
      <c r="C387" s="91" t="s">
        <v>210</v>
      </c>
      <c r="D387" s="51"/>
      <c r="E387" s="51">
        <v>45183</v>
      </c>
      <c r="F387" s="51">
        <v>45210</v>
      </c>
      <c r="G387" s="50" t="s">
        <v>2087</v>
      </c>
      <c r="H387" s="51"/>
      <c r="I387" s="95">
        <f t="shared" si="4"/>
        <v>45204</v>
      </c>
      <c r="J387" s="47">
        <v>45212</v>
      </c>
      <c r="K387" s="74">
        <v>45203</v>
      </c>
      <c r="L387" s="155"/>
      <c r="M387" s="166"/>
      <c r="N387" s="53"/>
      <c r="O387" s="463" t="s">
        <v>2850</v>
      </c>
    </row>
    <row r="388" spans="1:15" ht="16.5" customHeight="1">
      <c r="A388" s="70">
        <v>84799</v>
      </c>
      <c r="B388" s="82" t="s">
        <v>2855</v>
      </c>
      <c r="C388" s="91" t="s">
        <v>2856</v>
      </c>
      <c r="D388" s="51"/>
      <c r="E388" s="51">
        <v>45169</v>
      </c>
      <c r="F388" s="51">
        <v>45180</v>
      </c>
      <c r="G388" s="50" t="s">
        <v>2087</v>
      </c>
      <c r="H388" s="51"/>
      <c r="I388" s="95">
        <f t="shared" si="4"/>
        <v>45190</v>
      </c>
      <c r="J388" s="47">
        <v>45190</v>
      </c>
      <c r="K388" s="74">
        <v>45173</v>
      </c>
      <c r="L388" s="155"/>
      <c r="M388" s="166"/>
      <c r="N388" s="53"/>
      <c r="O388" s="105"/>
    </row>
    <row r="389" spans="1:15" ht="15" customHeight="1">
      <c r="A389" s="70">
        <v>25281</v>
      </c>
      <c r="B389" s="82" t="s">
        <v>2857</v>
      </c>
      <c r="C389" s="91" t="s">
        <v>2858</v>
      </c>
      <c r="D389" s="51"/>
      <c r="E389" s="51">
        <v>45177</v>
      </c>
      <c r="F389" s="51">
        <v>45190</v>
      </c>
      <c r="G389" s="51" t="s">
        <v>2087</v>
      </c>
      <c r="H389" s="51"/>
      <c r="I389" s="95">
        <f t="shared" si="4"/>
        <v>45198</v>
      </c>
      <c r="J389" s="51">
        <v>45191</v>
      </c>
      <c r="K389" s="51">
        <v>45212</v>
      </c>
      <c r="L389" s="51"/>
      <c r="M389" s="51"/>
      <c r="N389" s="116"/>
      <c r="O389" s="117"/>
    </row>
    <row r="390" spans="1:15" ht="15" customHeight="1">
      <c r="A390" s="70">
        <v>25334</v>
      </c>
      <c r="B390" s="82" t="s">
        <v>2859</v>
      </c>
      <c r="C390" s="91" t="s">
        <v>2860</v>
      </c>
      <c r="D390" s="51"/>
      <c r="E390" s="51">
        <v>45196</v>
      </c>
      <c r="F390" s="51">
        <v>45202</v>
      </c>
      <c r="G390" s="51" t="s">
        <v>2087</v>
      </c>
      <c r="H390" s="51"/>
      <c r="I390" s="95">
        <f t="shared" si="4"/>
        <v>45217</v>
      </c>
      <c r="J390" s="51">
        <v>45208</v>
      </c>
      <c r="K390" s="51">
        <v>45212</v>
      </c>
      <c r="L390" s="51"/>
      <c r="M390" s="51"/>
      <c r="N390" s="116"/>
      <c r="O390" s="117"/>
    </row>
    <row r="391" spans="1:15" ht="15" customHeight="1">
      <c r="A391" s="70">
        <v>25434</v>
      </c>
      <c r="B391" s="82" t="s">
        <v>2861</v>
      </c>
      <c r="C391" s="91" t="s">
        <v>2862</v>
      </c>
      <c r="D391" s="51"/>
      <c r="E391" s="51">
        <v>45246</v>
      </c>
      <c r="F391" s="51">
        <v>45251</v>
      </c>
      <c r="G391" s="51" t="s">
        <v>2087</v>
      </c>
      <c r="H391" s="51"/>
      <c r="I391" s="95">
        <f t="shared" ref="I391:I402" si="5">WORKDAY(E391,15)</f>
        <v>45267</v>
      </c>
      <c r="J391" s="51">
        <v>45257</v>
      </c>
      <c r="K391" s="51"/>
      <c r="L391" s="51"/>
      <c r="M391" s="51"/>
      <c r="N391" s="116"/>
      <c r="O391" s="463" t="s">
        <v>2850</v>
      </c>
    </row>
    <row r="392" spans="1:15" ht="15" customHeight="1">
      <c r="A392" s="70">
        <v>41807</v>
      </c>
      <c r="B392" s="82" t="s">
        <v>2863</v>
      </c>
      <c r="C392" s="91" t="s">
        <v>2864</v>
      </c>
      <c r="D392" s="51"/>
      <c r="E392" s="51">
        <v>45246</v>
      </c>
      <c r="F392" s="51"/>
      <c r="G392" s="51"/>
      <c r="H392" s="51"/>
      <c r="I392" s="95">
        <f t="shared" si="5"/>
        <v>45267</v>
      </c>
      <c r="J392" s="51"/>
      <c r="K392" s="51"/>
      <c r="L392" s="51"/>
      <c r="M392" s="51"/>
      <c r="N392" s="116"/>
      <c r="O392" s="463" t="s">
        <v>2850</v>
      </c>
    </row>
    <row r="393" spans="1:15" ht="15" customHeight="1">
      <c r="A393" s="70">
        <v>89496</v>
      </c>
      <c r="B393" s="82" t="s">
        <v>2865</v>
      </c>
      <c r="C393" s="91" t="s">
        <v>2866</v>
      </c>
      <c r="D393" s="51"/>
      <c r="E393" s="51">
        <v>45246</v>
      </c>
      <c r="F393" s="51"/>
      <c r="G393" s="51" t="s">
        <v>2087</v>
      </c>
      <c r="H393" s="51"/>
      <c r="I393" s="95">
        <f t="shared" si="5"/>
        <v>45267</v>
      </c>
      <c r="J393" s="51">
        <v>45261</v>
      </c>
      <c r="K393" s="51"/>
      <c r="L393" s="51"/>
      <c r="M393" s="51"/>
      <c r="N393" s="116"/>
      <c r="O393" s="463" t="s">
        <v>2850</v>
      </c>
    </row>
    <row r="394" spans="1:15" ht="15" customHeight="1">
      <c r="A394" s="70">
        <v>25415</v>
      </c>
      <c r="B394" s="82" t="s">
        <v>2867</v>
      </c>
      <c r="C394" s="91" t="s">
        <v>2868</v>
      </c>
      <c r="D394" s="51"/>
      <c r="E394" s="51">
        <v>45246</v>
      </c>
      <c r="F394" s="51"/>
      <c r="G394" s="51"/>
      <c r="H394" s="51"/>
      <c r="I394" s="95">
        <f t="shared" si="5"/>
        <v>45267</v>
      </c>
      <c r="J394" s="51"/>
      <c r="K394" s="51"/>
      <c r="L394" s="51"/>
      <c r="M394" s="51"/>
      <c r="N394" s="116"/>
      <c r="O394" s="463" t="s">
        <v>2850</v>
      </c>
    </row>
    <row r="395" spans="1:15" ht="15" customHeight="1">
      <c r="A395" s="70">
        <v>89584</v>
      </c>
      <c r="B395" s="82" t="s">
        <v>327</v>
      </c>
      <c r="C395" s="91" t="s">
        <v>2869</v>
      </c>
      <c r="D395" s="51"/>
      <c r="E395" s="51">
        <v>45246</v>
      </c>
      <c r="F395" s="51"/>
      <c r="G395" s="51" t="s">
        <v>2087</v>
      </c>
      <c r="H395" s="51"/>
      <c r="I395" s="95">
        <f t="shared" si="5"/>
        <v>45267</v>
      </c>
      <c r="J395" s="51">
        <v>45281</v>
      </c>
      <c r="K395" s="51"/>
      <c r="L395" s="51"/>
      <c r="M395" s="51"/>
      <c r="N395" s="116"/>
      <c r="O395" s="463" t="s">
        <v>2850</v>
      </c>
    </row>
    <row r="396" spans="1:15" ht="15" customHeight="1">
      <c r="A396" s="70">
        <v>25420</v>
      </c>
      <c r="B396" s="82" t="s">
        <v>262</v>
      </c>
      <c r="C396" s="91" t="s">
        <v>2870</v>
      </c>
      <c r="D396" s="51"/>
      <c r="E396" s="51">
        <v>45246</v>
      </c>
      <c r="F396" s="51"/>
      <c r="G396" s="51" t="s">
        <v>2087</v>
      </c>
      <c r="H396" s="51"/>
      <c r="I396" s="95">
        <f t="shared" si="5"/>
        <v>45267</v>
      </c>
      <c r="J396" s="51">
        <v>45281</v>
      </c>
      <c r="K396" s="51"/>
      <c r="L396" s="51"/>
      <c r="M396" s="51"/>
      <c r="N396" s="116"/>
      <c r="O396" s="463" t="s">
        <v>2850</v>
      </c>
    </row>
    <row r="397" spans="1:15" ht="15" customHeight="1">
      <c r="A397" s="70">
        <v>25419</v>
      </c>
      <c r="B397" s="82" t="s">
        <v>2871</v>
      </c>
      <c r="C397" s="91" t="s">
        <v>2872</v>
      </c>
      <c r="D397" s="51"/>
      <c r="E397" s="507">
        <v>45246</v>
      </c>
      <c r="F397" s="51"/>
      <c r="G397" s="51" t="s">
        <v>2087</v>
      </c>
      <c r="H397" s="51"/>
      <c r="I397" s="95">
        <f t="shared" si="5"/>
        <v>45267</v>
      </c>
      <c r="J397" s="51" t="s">
        <v>2873</v>
      </c>
      <c r="K397" s="51"/>
      <c r="L397" s="51"/>
      <c r="M397" s="51"/>
      <c r="N397" s="116"/>
      <c r="O397" s="463" t="s">
        <v>2850</v>
      </c>
    </row>
    <row r="398" spans="1:15" ht="15" customHeight="1">
      <c r="A398" s="70">
        <v>25417</v>
      </c>
      <c r="B398" s="82" t="s">
        <v>258</v>
      </c>
      <c r="C398" s="91" t="s">
        <v>2874</v>
      </c>
      <c r="D398" s="51"/>
      <c r="E398" s="507">
        <v>45246</v>
      </c>
      <c r="F398" s="51"/>
      <c r="G398" s="51"/>
      <c r="H398" s="51"/>
      <c r="I398" s="95">
        <f t="shared" si="5"/>
        <v>45267</v>
      </c>
      <c r="J398" s="51" t="s">
        <v>2873</v>
      </c>
      <c r="K398" s="51"/>
      <c r="L398" s="51"/>
      <c r="M398" s="51"/>
      <c r="N398" s="116"/>
      <c r="O398" s="463" t="s">
        <v>2850</v>
      </c>
    </row>
    <row r="399" spans="1:15" ht="15" customHeight="1">
      <c r="A399" s="70">
        <v>25416</v>
      </c>
      <c r="B399" s="82" t="s">
        <v>2875</v>
      </c>
      <c r="C399" s="91" t="s">
        <v>2876</v>
      </c>
      <c r="D399" s="51"/>
      <c r="E399" s="507">
        <v>45246</v>
      </c>
      <c r="F399" s="51"/>
      <c r="G399" s="51"/>
      <c r="H399" s="51"/>
      <c r="I399" s="95">
        <f t="shared" si="5"/>
        <v>45267</v>
      </c>
      <c r="J399" s="51"/>
      <c r="K399" s="51"/>
      <c r="L399" s="51"/>
      <c r="M399" s="51"/>
      <c r="N399" s="116"/>
      <c r="O399" s="463" t="s">
        <v>2850</v>
      </c>
    </row>
    <row r="400" spans="1:15" ht="15" customHeight="1">
      <c r="A400" s="70">
        <v>91034</v>
      </c>
      <c r="B400" s="82" t="s">
        <v>2877</v>
      </c>
      <c r="C400" s="91" t="s">
        <v>2878</v>
      </c>
      <c r="D400" s="51"/>
      <c r="E400" s="507">
        <v>45246</v>
      </c>
      <c r="F400" s="51"/>
      <c r="G400" s="51" t="s">
        <v>2087</v>
      </c>
      <c r="H400" s="51"/>
      <c r="I400" s="95">
        <f t="shared" si="5"/>
        <v>45267</v>
      </c>
      <c r="J400" s="51">
        <v>45261</v>
      </c>
      <c r="K400" s="51"/>
      <c r="L400" s="51"/>
      <c r="M400" s="51"/>
      <c r="N400" s="116"/>
      <c r="O400" s="463" t="s">
        <v>2850</v>
      </c>
    </row>
    <row r="401" spans="1:15" ht="15" customHeight="1">
      <c r="A401" s="70">
        <v>69588</v>
      </c>
      <c r="B401" s="82" t="s">
        <v>2879</v>
      </c>
      <c r="C401" s="91" t="s">
        <v>2880</v>
      </c>
      <c r="D401" s="51"/>
      <c r="E401" s="507">
        <v>45246</v>
      </c>
      <c r="F401" s="51"/>
      <c r="G401" s="51" t="s">
        <v>2087</v>
      </c>
      <c r="H401" s="51"/>
      <c r="I401" s="95">
        <f t="shared" si="5"/>
        <v>45267</v>
      </c>
      <c r="J401" s="51">
        <v>45261</v>
      </c>
      <c r="K401" s="51"/>
      <c r="L401" s="51"/>
      <c r="M401" s="51"/>
      <c r="N401" s="116"/>
      <c r="O401" s="463" t="s">
        <v>2850</v>
      </c>
    </row>
    <row r="402" spans="1:15" ht="15" customHeight="1">
      <c r="A402" s="70">
        <v>23493</v>
      </c>
      <c r="B402" s="82" t="s">
        <v>2881</v>
      </c>
      <c r="C402" s="91" t="s">
        <v>2882</v>
      </c>
      <c r="D402" s="51"/>
      <c r="E402" s="51">
        <v>45247</v>
      </c>
      <c r="F402" s="51"/>
      <c r="G402" s="51" t="s">
        <v>2087</v>
      </c>
      <c r="H402" s="51"/>
      <c r="I402" s="95">
        <f t="shared" si="5"/>
        <v>45268</v>
      </c>
      <c r="J402" s="51">
        <v>45281</v>
      </c>
      <c r="K402" s="51"/>
      <c r="L402" s="51"/>
      <c r="M402" s="51"/>
      <c r="N402" s="116"/>
      <c r="O402" s="463" t="s">
        <v>2850</v>
      </c>
    </row>
    <row r="403" spans="1:15" ht="15" customHeight="1">
      <c r="A403" s="70"/>
      <c r="B403" s="82"/>
      <c r="C403" s="91"/>
      <c r="D403" s="51"/>
      <c r="E403" s="51"/>
      <c r="F403" s="51"/>
      <c r="G403" s="51"/>
      <c r="H403" s="51"/>
      <c r="I403" s="95"/>
      <c r="J403" s="51"/>
      <c r="K403" s="51"/>
      <c r="L403" s="51"/>
      <c r="M403" s="51"/>
      <c r="N403" s="116"/>
      <c r="O403" s="117"/>
    </row>
    <row r="404" spans="1:15" ht="15" customHeight="1">
      <c r="A404" s="70"/>
      <c r="B404" s="82"/>
      <c r="C404" s="91"/>
      <c r="D404" s="51"/>
      <c r="E404" s="51"/>
      <c r="F404" s="51"/>
      <c r="G404" s="51"/>
      <c r="H404" s="51"/>
      <c r="I404" s="95"/>
      <c r="J404" s="51"/>
      <c r="K404" s="51"/>
      <c r="L404" s="51"/>
      <c r="M404" s="51"/>
      <c r="N404" s="116"/>
      <c r="O404" s="117"/>
    </row>
    <row r="405" spans="1:15" ht="15" customHeight="1">
      <c r="A405" s="70"/>
      <c r="B405" s="82"/>
      <c r="C405" s="91"/>
      <c r="D405" s="51"/>
      <c r="E405" s="51"/>
      <c r="F405" s="51"/>
      <c r="G405" s="51"/>
      <c r="H405" s="51"/>
      <c r="I405" s="95"/>
      <c r="J405" s="51"/>
      <c r="K405" s="51"/>
      <c r="L405" s="51"/>
      <c r="M405" s="51"/>
      <c r="N405" s="116"/>
      <c r="O405" s="117"/>
    </row>
    <row r="406" spans="1:15" ht="15" customHeight="1">
      <c r="A406" s="121"/>
      <c r="B406" s="81"/>
      <c r="C406" s="81"/>
      <c r="D406" s="85"/>
      <c r="E406" s="51"/>
      <c r="F406" s="51"/>
      <c r="G406" s="51"/>
      <c r="H406" s="51"/>
      <c r="I406" s="51"/>
      <c r="J406" s="50"/>
      <c r="K406" s="51"/>
      <c r="L406" s="51"/>
      <c r="M406" s="51"/>
      <c r="N406" s="46"/>
      <c r="O406" s="108"/>
    </row>
    <row r="407" spans="1:15">
      <c r="A407" s="96" t="s">
        <v>2883</v>
      </c>
      <c r="B407" s="97"/>
      <c r="C407" s="97"/>
      <c r="D407" s="98"/>
      <c r="E407" s="99"/>
      <c r="F407" s="99"/>
      <c r="G407" s="99"/>
      <c r="H407" s="99"/>
      <c r="I407" s="99"/>
      <c r="J407" s="98"/>
      <c r="K407" s="100"/>
      <c r="L407" s="100"/>
      <c r="M407" s="100"/>
      <c r="N407" s="98"/>
      <c r="O407" s="101"/>
    </row>
    <row r="408" spans="1:15" outlineLevel="1">
      <c r="A408" s="61">
        <v>76194</v>
      </c>
      <c r="B408" s="62" t="s">
        <v>2884</v>
      </c>
      <c r="C408" s="62" t="s">
        <v>2885</v>
      </c>
      <c r="D408" s="66">
        <v>1</v>
      </c>
      <c r="E408" s="103">
        <v>42108</v>
      </c>
      <c r="F408" s="103">
        <v>42114</v>
      </c>
      <c r="G408" s="1" t="s">
        <v>33</v>
      </c>
      <c r="H408" s="103">
        <v>42121</v>
      </c>
      <c r="I408" s="103"/>
      <c r="J408" s="103">
        <v>42121</v>
      </c>
      <c r="K408" s="122"/>
      <c r="L408" s="104"/>
      <c r="M408" s="104"/>
      <c r="N408" s="66"/>
      <c r="O408" s="105"/>
    </row>
    <row r="409" spans="1:15" outlineLevel="1">
      <c r="A409" s="61">
        <v>76236</v>
      </c>
      <c r="B409" s="62" t="s">
        <v>2886</v>
      </c>
      <c r="C409" s="62" t="s">
        <v>2887</v>
      </c>
      <c r="D409" s="66">
        <v>1</v>
      </c>
      <c r="E409" s="63">
        <v>42111</v>
      </c>
      <c r="F409" s="63">
        <v>42122</v>
      </c>
      <c r="G409" s="63" t="s">
        <v>33</v>
      </c>
      <c r="H409" s="63" t="s">
        <v>2888</v>
      </c>
      <c r="I409" s="63"/>
      <c r="J409" s="63">
        <v>42131</v>
      </c>
      <c r="K409" s="64">
        <v>42114</v>
      </c>
      <c r="L409" s="123"/>
      <c r="M409" s="123"/>
      <c r="N409" s="63">
        <v>42153</v>
      </c>
      <c r="O409" s="60" t="s">
        <v>2889</v>
      </c>
    </row>
    <row r="410" spans="1:15" outlineLevel="1">
      <c r="A410" s="61">
        <v>76211</v>
      </c>
      <c r="B410" s="62" t="s">
        <v>2890</v>
      </c>
      <c r="C410" s="62" t="s">
        <v>2891</v>
      </c>
      <c r="D410" s="66">
        <v>2</v>
      </c>
      <c r="E410" s="103">
        <v>42116</v>
      </c>
      <c r="F410" s="103">
        <v>42118</v>
      </c>
      <c r="G410" s="103" t="s">
        <v>33</v>
      </c>
      <c r="H410" s="103">
        <v>42125</v>
      </c>
      <c r="I410" s="103"/>
      <c r="J410" s="103">
        <v>42125</v>
      </c>
      <c r="K410" s="124">
        <v>42484</v>
      </c>
      <c r="L410" s="104"/>
      <c r="M410" s="104"/>
      <c r="N410" s="103">
        <v>42153</v>
      </c>
      <c r="O410" s="105"/>
    </row>
    <row r="411" spans="1:15" ht="43.5" outlineLevel="1">
      <c r="A411" s="61">
        <v>74455</v>
      </c>
      <c r="B411" s="62" t="s">
        <v>2892</v>
      </c>
      <c r="C411" s="62" t="s">
        <v>2893</v>
      </c>
      <c r="D411" s="61">
        <v>8</v>
      </c>
      <c r="E411" s="103">
        <v>42116</v>
      </c>
      <c r="F411" s="103" t="s">
        <v>2894</v>
      </c>
      <c r="G411" s="63" t="s">
        <v>33</v>
      </c>
      <c r="H411" s="59">
        <v>42138</v>
      </c>
      <c r="I411" s="59"/>
      <c r="J411" s="59">
        <v>42138</v>
      </c>
      <c r="K411" s="64">
        <v>42484</v>
      </c>
      <c r="L411" s="123"/>
      <c r="M411" s="123"/>
      <c r="N411" s="103">
        <v>42153</v>
      </c>
      <c r="O411" s="60" t="s">
        <v>2895</v>
      </c>
    </row>
    <row r="412" spans="1:15" outlineLevel="1">
      <c r="A412" s="61">
        <v>76327</v>
      </c>
      <c r="B412" s="62" t="s">
        <v>2896</v>
      </c>
      <c r="C412" s="62" t="s">
        <v>2897</v>
      </c>
      <c r="D412" s="61">
        <v>2</v>
      </c>
      <c r="E412" s="103">
        <v>42117</v>
      </c>
      <c r="F412" s="103">
        <v>42130</v>
      </c>
      <c r="G412" s="103" t="s">
        <v>2087</v>
      </c>
      <c r="H412" s="63">
        <v>42137</v>
      </c>
      <c r="I412" s="63"/>
      <c r="J412" s="103">
        <v>42137</v>
      </c>
      <c r="K412" s="124">
        <v>42118</v>
      </c>
      <c r="L412" s="104"/>
      <c r="M412" s="104"/>
      <c r="N412" s="66"/>
      <c r="O412" s="105"/>
    </row>
    <row r="413" spans="1:15" ht="57.95" outlineLevel="1">
      <c r="A413" s="61">
        <v>76378</v>
      </c>
      <c r="B413" s="62" t="s">
        <v>2898</v>
      </c>
      <c r="C413" s="62" t="s">
        <v>2899</v>
      </c>
      <c r="D413" s="61">
        <v>14</v>
      </c>
      <c r="E413" s="63">
        <v>42121</v>
      </c>
      <c r="F413" s="63">
        <v>42132</v>
      </c>
      <c r="G413" s="63" t="s">
        <v>2087</v>
      </c>
      <c r="H413" s="63">
        <v>42138</v>
      </c>
      <c r="I413" s="63"/>
      <c r="J413" s="63">
        <v>42138</v>
      </c>
      <c r="K413" s="64">
        <v>42125</v>
      </c>
      <c r="L413" s="64"/>
      <c r="M413" s="64"/>
      <c r="N413" s="63">
        <v>42153</v>
      </c>
      <c r="O413" s="108" t="s">
        <v>2900</v>
      </c>
    </row>
    <row r="414" spans="1:15" outlineLevel="1">
      <c r="A414" s="61">
        <v>72284</v>
      </c>
      <c r="B414" s="62" t="s">
        <v>2085</v>
      </c>
      <c r="C414" s="62" t="s">
        <v>2901</v>
      </c>
      <c r="D414" s="61">
        <v>1</v>
      </c>
      <c r="E414" s="103">
        <v>42123</v>
      </c>
      <c r="F414" s="103">
        <v>42136</v>
      </c>
      <c r="G414" s="103" t="s">
        <v>33</v>
      </c>
      <c r="H414" s="63">
        <v>42143</v>
      </c>
      <c r="I414" s="63"/>
      <c r="J414" s="103">
        <v>42143</v>
      </c>
      <c r="K414" s="124">
        <v>42125</v>
      </c>
      <c r="L414" s="124"/>
      <c r="M414" s="124"/>
      <c r="N414" s="103">
        <v>42153</v>
      </c>
      <c r="O414" s="105"/>
    </row>
    <row r="415" spans="1:15" outlineLevel="1">
      <c r="A415" s="61">
        <v>76371</v>
      </c>
      <c r="B415" s="62" t="s">
        <v>2902</v>
      </c>
      <c r="C415" s="62" t="s">
        <v>2903</v>
      </c>
      <c r="D415" s="61">
        <v>1</v>
      </c>
      <c r="E415" s="103">
        <v>42124</v>
      </c>
      <c r="F415" s="103">
        <v>42135</v>
      </c>
      <c r="G415" s="103" t="s">
        <v>33</v>
      </c>
      <c r="H415" s="63">
        <v>42142</v>
      </c>
      <c r="I415" s="63"/>
      <c r="J415" s="103">
        <v>42142</v>
      </c>
      <c r="K415" s="124">
        <v>42125</v>
      </c>
      <c r="L415" s="124"/>
      <c r="M415" s="124"/>
      <c r="N415" s="103">
        <v>42153</v>
      </c>
      <c r="O415" s="105"/>
    </row>
    <row r="416" spans="1:15" outlineLevel="1">
      <c r="A416" s="61">
        <v>68905</v>
      </c>
      <c r="B416" s="62" t="s">
        <v>2904</v>
      </c>
      <c r="C416" s="62" t="s">
        <v>2905</v>
      </c>
      <c r="D416" s="61">
        <v>1</v>
      </c>
      <c r="E416" s="103">
        <v>42124</v>
      </c>
      <c r="F416" s="103">
        <v>42135</v>
      </c>
      <c r="G416" s="103" t="s">
        <v>33</v>
      </c>
      <c r="H416" s="63">
        <v>42142</v>
      </c>
      <c r="I416" s="63"/>
      <c r="J416" s="103">
        <v>42142</v>
      </c>
      <c r="K416" s="124">
        <v>42125</v>
      </c>
      <c r="L416" s="124"/>
      <c r="M416" s="124"/>
      <c r="N416" s="103">
        <v>42153</v>
      </c>
      <c r="O416" s="105"/>
    </row>
    <row r="417" spans="1:15" outlineLevel="1">
      <c r="A417" s="61">
        <v>76472</v>
      </c>
      <c r="B417" s="62" t="s">
        <v>2906</v>
      </c>
      <c r="C417" s="62" t="s">
        <v>2907</v>
      </c>
      <c r="D417" s="61">
        <v>2</v>
      </c>
      <c r="E417" s="103">
        <v>42130</v>
      </c>
      <c r="F417" s="103">
        <v>42143</v>
      </c>
      <c r="G417" s="103" t="s">
        <v>33</v>
      </c>
      <c r="H417" s="63">
        <v>42150</v>
      </c>
      <c r="I417" s="63"/>
      <c r="J417" s="63">
        <v>42150</v>
      </c>
      <c r="K417" s="124">
        <v>42132</v>
      </c>
      <c r="L417" s="124"/>
      <c r="M417" s="124"/>
      <c r="N417" s="66"/>
      <c r="O417" s="125" t="s">
        <v>2908</v>
      </c>
    </row>
    <row r="418" spans="1:15" ht="43.5" outlineLevel="1">
      <c r="A418" s="61">
        <v>76459</v>
      </c>
      <c r="B418" s="62" t="s">
        <v>2909</v>
      </c>
      <c r="C418" s="62" t="s">
        <v>2910</v>
      </c>
      <c r="D418" s="61">
        <v>1</v>
      </c>
      <c r="E418" s="63">
        <v>42130</v>
      </c>
      <c r="F418" s="63">
        <v>42145</v>
      </c>
      <c r="G418" s="63" t="s">
        <v>33</v>
      </c>
      <c r="H418" s="63">
        <v>42153</v>
      </c>
      <c r="I418" s="63"/>
      <c r="J418" s="63">
        <v>42153</v>
      </c>
      <c r="K418" s="64">
        <v>42132</v>
      </c>
      <c r="L418" s="64"/>
      <c r="M418" s="64"/>
      <c r="N418" s="61"/>
      <c r="O418" s="108" t="s">
        <v>2911</v>
      </c>
    </row>
    <row r="419" spans="1:15" outlineLevel="1">
      <c r="A419" s="61">
        <v>76243</v>
      </c>
      <c r="B419" s="62" t="s">
        <v>2912</v>
      </c>
      <c r="C419" s="45" t="s">
        <v>2913</v>
      </c>
      <c r="D419" s="61">
        <v>2</v>
      </c>
      <c r="E419" s="103">
        <v>42132</v>
      </c>
      <c r="F419" s="103">
        <v>42142</v>
      </c>
      <c r="G419" s="103" t="s">
        <v>33</v>
      </c>
      <c r="H419" s="63">
        <v>42150</v>
      </c>
      <c r="I419" s="63"/>
      <c r="J419" s="103">
        <v>42150</v>
      </c>
      <c r="K419" s="64">
        <v>42132</v>
      </c>
      <c r="L419" s="64"/>
      <c r="M419" s="64"/>
      <c r="N419" s="66"/>
      <c r="O419" s="60"/>
    </row>
    <row r="420" spans="1:15" outlineLevel="1">
      <c r="A420" s="61">
        <v>76557</v>
      </c>
      <c r="B420" s="62" t="s">
        <v>2914</v>
      </c>
      <c r="C420" s="62" t="s">
        <v>2915</v>
      </c>
      <c r="D420" s="61">
        <v>3</v>
      </c>
      <c r="E420" s="103">
        <v>42136</v>
      </c>
      <c r="F420" s="103">
        <v>42145</v>
      </c>
      <c r="G420" s="103" t="s">
        <v>2087</v>
      </c>
      <c r="H420" s="63">
        <v>42153</v>
      </c>
      <c r="I420" s="63"/>
      <c r="J420" s="103">
        <v>42153</v>
      </c>
      <c r="K420" s="124">
        <v>42142</v>
      </c>
      <c r="L420" s="124"/>
      <c r="M420" s="124"/>
      <c r="N420" s="66"/>
      <c r="O420" s="60" t="s">
        <v>2916</v>
      </c>
    </row>
    <row r="421" spans="1:15" ht="29.1" outlineLevel="1">
      <c r="A421" s="61">
        <v>76580</v>
      </c>
      <c r="B421" s="62" t="s">
        <v>2917</v>
      </c>
      <c r="C421" s="62" t="s">
        <v>2918</v>
      </c>
      <c r="D421" s="61">
        <v>2</v>
      </c>
      <c r="E421" s="63">
        <v>42137</v>
      </c>
      <c r="F421" s="63">
        <v>42144</v>
      </c>
      <c r="G421" s="63" t="s">
        <v>2087</v>
      </c>
      <c r="H421" s="63">
        <v>42152</v>
      </c>
      <c r="I421" s="63"/>
      <c r="J421" s="63">
        <v>42152</v>
      </c>
      <c r="K421" s="64">
        <v>42139</v>
      </c>
      <c r="L421" s="64"/>
      <c r="M421" s="64"/>
      <c r="N421" s="66"/>
      <c r="O421" s="60" t="s">
        <v>2919</v>
      </c>
    </row>
    <row r="422" spans="1:15" outlineLevel="1">
      <c r="A422" s="61">
        <v>76473</v>
      </c>
      <c r="B422" s="62" t="s">
        <v>2920</v>
      </c>
      <c r="C422" s="62" t="s">
        <v>2921</v>
      </c>
      <c r="D422" s="61">
        <v>2</v>
      </c>
      <c r="E422" s="103">
        <v>42143</v>
      </c>
      <c r="F422" s="103">
        <v>42157</v>
      </c>
      <c r="G422" s="103" t="s">
        <v>2120</v>
      </c>
      <c r="H422" s="63">
        <v>42164</v>
      </c>
      <c r="I422" s="63"/>
      <c r="J422" s="103">
        <v>42164</v>
      </c>
      <c r="K422" s="124">
        <v>42146</v>
      </c>
      <c r="L422" s="124"/>
      <c r="M422" s="124"/>
      <c r="N422" s="103">
        <v>42174</v>
      </c>
      <c r="O422" s="60"/>
    </row>
    <row r="423" spans="1:15" outlineLevel="1">
      <c r="A423" s="61">
        <v>76490</v>
      </c>
      <c r="B423" s="62" t="s">
        <v>2922</v>
      </c>
      <c r="C423" s="62" t="s">
        <v>2923</v>
      </c>
      <c r="D423" s="61"/>
      <c r="E423" s="103">
        <v>42139</v>
      </c>
      <c r="F423" s="103">
        <v>42146</v>
      </c>
      <c r="G423" s="103" t="s">
        <v>2120</v>
      </c>
      <c r="H423" s="63">
        <v>42151</v>
      </c>
      <c r="I423" s="63"/>
      <c r="J423" s="103">
        <v>42151</v>
      </c>
      <c r="K423" s="124">
        <v>42139</v>
      </c>
      <c r="L423" s="124"/>
      <c r="M423" s="124"/>
      <c r="N423" s="66"/>
      <c r="O423" s="60" t="s">
        <v>2924</v>
      </c>
    </row>
    <row r="424" spans="1:15" outlineLevel="1">
      <c r="A424" s="61">
        <v>76618</v>
      </c>
      <c r="B424" s="62" t="s">
        <v>2925</v>
      </c>
      <c r="C424" s="62" t="s">
        <v>2926</v>
      </c>
      <c r="D424" s="61"/>
      <c r="E424" s="103">
        <v>42144</v>
      </c>
      <c r="F424" s="103">
        <v>42159</v>
      </c>
      <c r="G424" s="103" t="s">
        <v>33</v>
      </c>
      <c r="H424" s="63">
        <v>42166</v>
      </c>
      <c r="I424" s="63"/>
      <c r="J424" s="103">
        <v>42166</v>
      </c>
      <c r="K424" s="124">
        <v>42146</v>
      </c>
      <c r="L424" s="124"/>
      <c r="M424" s="124"/>
      <c r="N424" s="103">
        <v>42174</v>
      </c>
      <c r="O424" s="60"/>
    </row>
    <row r="425" spans="1:15" ht="29.1" outlineLevel="1">
      <c r="A425" s="61">
        <v>76669</v>
      </c>
      <c r="B425" s="62" t="s">
        <v>2927</v>
      </c>
      <c r="C425" s="62" t="s">
        <v>2928</v>
      </c>
      <c r="D425" s="61">
        <v>2</v>
      </c>
      <c r="E425" s="63">
        <v>42142</v>
      </c>
      <c r="F425" s="63">
        <v>42150</v>
      </c>
      <c r="G425" s="63" t="s">
        <v>33</v>
      </c>
      <c r="H425" s="63">
        <v>42157</v>
      </c>
      <c r="I425" s="63"/>
      <c r="J425" s="63">
        <v>42157</v>
      </c>
      <c r="K425" s="64">
        <v>42146</v>
      </c>
      <c r="L425" s="64"/>
      <c r="M425" s="64"/>
      <c r="N425" s="63">
        <v>42174</v>
      </c>
      <c r="O425" s="108" t="s">
        <v>2929</v>
      </c>
    </row>
    <row r="426" spans="1:15" outlineLevel="1">
      <c r="A426" s="61">
        <v>76688</v>
      </c>
      <c r="B426" s="62" t="s">
        <v>2930</v>
      </c>
      <c r="C426" s="62" t="s">
        <v>2931</v>
      </c>
      <c r="D426" s="61">
        <v>2</v>
      </c>
      <c r="E426" s="63">
        <v>42143</v>
      </c>
      <c r="F426" s="63">
        <v>42156</v>
      </c>
      <c r="G426" s="63" t="s">
        <v>2120</v>
      </c>
      <c r="H426" s="63">
        <v>42163</v>
      </c>
      <c r="I426" s="63"/>
      <c r="J426" s="63">
        <v>42163</v>
      </c>
      <c r="K426" s="124">
        <v>42146</v>
      </c>
      <c r="L426" s="124"/>
      <c r="M426" s="124"/>
      <c r="N426" s="103">
        <v>42174</v>
      </c>
      <c r="O426" s="60"/>
    </row>
    <row r="427" spans="1:15" outlineLevel="1">
      <c r="A427" s="61">
        <v>76701</v>
      </c>
      <c r="B427" s="62" t="s">
        <v>2932</v>
      </c>
      <c r="C427" s="62" t="s">
        <v>2933</v>
      </c>
      <c r="D427" s="61"/>
      <c r="E427" s="63">
        <v>42144</v>
      </c>
      <c r="F427" s="63">
        <v>42158</v>
      </c>
      <c r="G427" s="63" t="s">
        <v>33</v>
      </c>
      <c r="H427" s="63">
        <v>42165</v>
      </c>
      <c r="I427" s="63"/>
      <c r="J427" s="63">
        <v>42164</v>
      </c>
      <c r="K427" s="124">
        <v>42146</v>
      </c>
      <c r="L427" s="124"/>
      <c r="M427" s="124"/>
      <c r="N427" s="103">
        <v>42174</v>
      </c>
      <c r="O427" s="60"/>
    </row>
    <row r="428" spans="1:15" outlineLevel="1">
      <c r="A428" s="61">
        <v>63367</v>
      </c>
      <c r="B428" s="62" t="s">
        <v>2934</v>
      </c>
      <c r="C428" s="62" t="s">
        <v>2935</v>
      </c>
      <c r="D428" s="61"/>
      <c r="E428" s="63">
        <v>42150</v>
      </c>
      <c r="F428" s="63">
        <v>42164</v>
      </c>
      <c r="G428" s="63" t="s">
        <v>33</v>
      </c>
      <c r="H428" s="63">
        <v>42171</v>
      </c>
      <c r="I428" s="63"/>
      <c r="J428" s="63">
        <v>42171</v>
      </c>
      <c r="K428" s="124">
        <v>42153</v>
      </c>
      <c r="L428" s="124"/>
      <c r="M428" s="124"/>
      <c r="N428" s="103">
        <v>42174</v>
      </c>
      <c r="O428" s="60"/>
    </row>
    <row r="429" spans="1:15" outlineLevel="1">
      <c r="A429" s="61">
        <v>74541</v>
      </c>
      <c r="B429" s="62" t="s">
        <v>2936</v>
      </c>
      <c r="C429" s="62" t="s">
        <v>2937</v>
      </c>
      <c r="D429" s="61">
        <v>3</v>
      </c>
      <c r="E429" s="63">
        <v>42156</v>
      </c>
      <c r="F429" s="63">
        <v>42160</v>
      </c>
      <c r="G429" s="63" t="s">
        <v>33</v>
      </c>
      <c r="H429" s="63">
        <v>42167</v>
      </c>
      <c r="I429" s="63"/>
      <c r="J429" s="63">
        <v>42167</v>
      </c>
      <c r="K429" s="124">
        <v>42153</v>
      </c>
      <c r="L429" s="124"/>
      <c r="M429" s="124"/>
      <c r="N429" s="103">
        <v>42174</v>
      </c>
      <c r="O429" s="60"/>
    </row>
    <row r="430" spans="1:15" ht="29.1" outlineLevel="1">
      <c r="A430" s="126">
        <v>76557</v>
      </c>
      <c r="B430" s="127" t="s">
        <v>2938</v>
      </c>
      <c r="C430" s="127" t="s">
        <v>2915</v>
      </c>
      <c r="D430" s="126">
        <v>3</v>
      </c>
      <c r="E430" s="128">
        <v>42157</v>
      </c>
      <c r="F430" s="128" t="s">
        <v>101</v>
      </c>
      <c r="G430" s="128" t="s">
        <v>101</v>
      </c>
      <c r="H430" s="128">
        <v>42164</v>
      </c>
      <c r="I430" s="128"/>
      <c r="J430" s="128">
        <v>42160</v>
      </c>
      <c r="K430" s="129" t="s">
        <v>101</v>
      </c>
      <c r="L430" s="129"/>
      <c r="M430" s="129"/>
      <c r="N430" s="126"/>
      <c r="O430" s="114" t="s">
        <v>2939</v>
      </c>
    </row>
    <row r="431" spans="1:15" outlineLevel="1">
      <c r="A431" s="61">
        <v>70062</v>
      </c>
      <c r="B431" s="62" t="s">
        <v>2940</v>
      </c>
      <c r="C431" s="62" t="s">
        <v>2941</v>
      </c>
      <c r="D431" s="61" t="s">
        <v>2130</v>
      </c>
      <c r="E431" s="63">
        <v>42157</v>
      </c>
      <c r="F431" s="63">
        <v>42170</v>
      </c>
      <c r="G431" s="63" t="s">
        <v>33</v>
      </c>
      <c r="H431" s="63">
        <v>42177</v>
      </c>
      <c r="I431" s="63"/>
      <c r="J431" s="63">
        <v>42177</v>
      </c>
      <c r="K431" s="64">
        <v>42160</v>
      </c>
      <c r="L431" s="64"/>
      <c r="M431" s="64"/>
      <c r="N431" s="66"/>
      <c r="O431" s="60" t="s">
        <v>2942</v>
      </c>
    </row>
    <row r="432" spans="1:15" outlineLevel="1">
      <c r="A432" s="61">
        <v>76753</v>
      </c>
      <c r="B432" s="62" t="s">
        <v>2943</v>
      </c>
      <c r="C432" s="65" t="s">
        <v>2944</v>
      </c>
      <c r="D432" s="61" t="s">
        <v>2130</v>
      </c>
      <c r="E432" s="63">
        <v>42158</v>
      </c>
      <c r="F432" s="63">
        <v>42167</v>
      </c>
      <c r="G432" s="63" t="s">
        <v>33</v>
      </c>
      <c r="H432" s="63">
        <v>42174</v>
      </c>
      <c r="I432" s="63"/>
      <c r="J432" s="63">
        <v>42174</v>
      </c>
      <c r="K432" s="124">
        <v>42160</v>
      </c>
      <c r="L432" s="124"/>
      <c r="M432" s="124"/>
      <c r="N432" s="66"/>
      <c r="O432" s="60" t="s">
        <v>2945</v>
      </c>
    </row>
    <row r="433" spans="1:15" outlineLevel="1">
      <c r="A433" s="61">
        <v>76765</v>
      </c>
      <c r="B433" s="62" t="s">
        <v>2946</v>
      </c>
      <c r="C433" s="62" t="s">
        <v>2947</v>
      </c>
      <c r="D433" s="61" t="s">
        <v>816</v>
      </c>
      <c r="E433" s="63">
        <v>42158</v>
      </c>
      <c r="F433" s="63">
        <v>42166</v>
      </c>
      <c r="G433" s="63" t="s">
        <v>33</v>
      </c>
      <c r="H433" s="63">
        <v>42173</v>
      </c>
      <c r="I433" s="63"/>
      <c r="J433" s="63">
        <v>42173</v>
      </c>
      <c r="K433" s="124">
        <v>42160</v>
      </c>
      <c r="L433" s="124"/>
      <c r="M433" s="124"/>
      <c r="N433" s="66"/>
      <c r="O433" s="60"/>
    </row>
    <row r="434" spans="1:15" ht="43.5" outlineLevel="1">
      <c r="A434" s="61">
        <v>76702</v>
      </c>
      <c r="B434" s="62" t="s">
        <v>2948</v>
      </c>
      <c r="C434" s="65" t="s">
        <v>2949</v>
      </c>
      <c r="D434" s="61">
        <v>2</v>
      </c>
      <c r="E434" s="63">
        <v>42159</v>
      </c>
      <c r="F434" s="63">
        <v>42172</v>
      </c>
      <c r="G434" s="63" t="s">
        <v>33</v>
      </c>
      <c r="H434" s="63">
        <v>42179</v>
      </c>
      <c r="I434" s="63"/>
      <c r="J434" s="63">
        <v>42179</v>
      </c>
      <c r="K434" s="130" t="s">
        <v>2950</v>
      </c>
      <c r="L434" s="130"/>
      <c r="M434" s="130"/>
      <c r="N434" s="66"/>
      <c r="O434" s="60"/>
    </row>
    <row r="435" spans="1:15" ht="29.1" outlineLevel="1">
      <c r="A435" s="61">
        <v>76800</v>
      </c>
      <c r="B435" s="62" t="s">
        <v>2951</v>
      </c>
      <c r="C435" s="65" t="s">
        <v>2952</v>
      </c>
      <c r="D435" s="61" t="s">
        <v>2130</v>
      </c>
      <c r="E435" s="63">
        <v>42160</v>
      </c>
      <c r="F435" s="63">
        <v>42174</v>
      </c>
      <c r="G435" s="63" t="s">
        <v>33</v>
      </c>
      <c r="H435" s="64">
        <v>42181</v>
      </c>
      <c r="I435" s="64"/>
      <c r="J435" s="63">
        <v>42185</v>
      </c>
      <c r="K435" s="64">
        <v>42160</v>
      </c>
      <c r="L435" s="64"/>
      <c r="M435" s="64"/>
      <c r="N435" s="66"/>
      <c r="O435" s="60" t="s">
        <v>2953</v>
      </c>
    </row>
    <row r="436" spans="1:15" ht="29.1" outlineLevel="1">
      <c r="A436" s="61">
        <v>76802</v>
      </c>
      <c r="B436" s="62" t="s">
        <v>2954</v>
      </c>
      <c r="C436" s="65" t="s">
        <v>2955</v>
      </c>
      <c r="D436" s="61" t="s">
        <v>2130</v>
      </c>
      <c r="E436" s="63">
        <v>42160</v>
      </c>
      <c r="F436" s="63">
        <v>42185</v>
      </c>
      <c r="G436" s="63" t="s">
        <v>2087</v>
      </c>
      <c r="H436" s="64">
        <v>42192</v>
      </c>
      <c r="I436" s="64"/>
      <c r="J436" s="63">
        <v>42192</v>
      </c>
      <c r="K436" s="64">
        <v>42160</v>
      </c>
      <c r="L436" s="64"/>
      <c r="M436" s="64"/>
      <c r="N436" s="66"/>
      <c r="O436" s="60" t="s">
        <v>2956</v>
      </c>
    </row>
    <row r="437" spans="1:15" ht="57.95" outlineLevel="1">
      <c r="A437" s="61">
        <v>76803</v>
      </c>
      <c r="B437" s="62" t="s">
        <v>2957</v>
      </c>
      <c r="C437" s="65" t="s">
        <v>2958</v>
      </c>
      <c r="D437" s="61" t="s">
        <v>2130</v>
      </c>
      <c r="E437" s="63">
        <v>42184</v>
      </c>
      <c r="F437" s="63">
        <v>42201</v>
      </c>
      <c r="G437" s="63" t="s">
        <v>33</v>
      </c>
      <c r="H437" s="63">
        <v>42208</v>
      </c>
      <c r="I437" s="63"/>
      <c r="J437" s="63">
        <v>42212</v>
      </c>
      <c r="K437" s="131" t="s">
        <v>2959</v>
      </c>
      <c r="L437" s="131"/>
      <c r="M437" s="131"/>
      <c r="N437" s="66"/>
      <c r="O437" s="60" t="s">
        <v>2960</v>
      </c>
    </row>
    <row r="438" spans="1:15" outlineLevel="1">
      <c r="A438" s="61">
        <v>76804</v>
      </c>
      <c r="B438" s="62" t="s">
        <v>2961</v>
      </c>
      <c r="C438" s="65" t="s">
        <v>2962</v>
      </c>
      <c r="D438" s="61" t="s">
        <v>2130</v>
      </c>
      <c r="E438" s="63">
        <v>42160</v>
      </c>
      <c r="F438" s="63">
        <v>42168</v>
      </c>
      <c r="G438" s="63" t="s">
        <v>33</v>
      </c>
      <c r="H438" s="64">
        <v>42174</v>
      </c>
      <c r="I438" s="64"/>
      <c r="J438" s="63">
        <v>42174</v>
      </c>
      <c r="K438" s="124">
        <v>42160</v>
      </c>
      <c r="L438" s="124"/>
      <c r="M438" s="124"/>
      <c r="N438" s="66"/>
      <c r="O438" s="60" t="s">
        <v>2963</v>
      </c>
    </row>
    <row r="439" spans="1:15" ht="43.5" outlineLevel="1">
      <c r="A439" s="61">
        <v>76681</v>
      </c>
      <c r="B439" s="62" t="s">
        <v>2964</v>
      </c>
      <c r="C439" s="65" t="s">
        <v>2965</v>
      </c>
      <c r="D439" s="61" t="s">
        <v>2130</v>
      </c>
      <c r="E439" s="63">
        <v>42160</v>
      </c>
      <c r="F439" s="63">
        <v>42173</v>
      </c>
      <c r="G439" s="64" t="s">
        <v>2087</v>
      </c>
      <c r="H439" s="64">
        <v>42180</v>
      </c>
      <c r="I439" s="64"/>
      <c r="J439" s="63">
        <v>42181</v>
      </c>
      <c r="K439" s="64">
        <v>42160</v>
      </c>
      <c r="L439" s="64"/>
      <c r="M439" s="64"/>
      <c r="N439" s="66"/>
      <c r="O439" s="60" t="s">
        <v>2966</v>
      </c>
    </row>
    <row r="440" spans="1:15" outlineLevel="1">
      <c r="A440" s="61">
        <v>76737</v>
      </c>
      <c r="B440" s="62" t="s">
        <v>2967</v>
      </c>
      <c r="C440" s="65" t="s">
        <v>2968</v>
      </c>
      <c r="D440" s="61">
        <v>5</v>
      </c>
      <c r="E440" s="63">
        <v>42160</v>
      </c>
      <c r="F440" s="63">
        <v>42170</v>
      </c>
      <c r="G440" s="63" t="s">
        <v>33</v>
      </c>
      <c r="H440" s="64">
        <v>42177</v>
      </c>
      <c r="I440" s="64"/>
      <c r="J440" s="63">
        <v>42178</v>
      </c>
      <c r="K440" s="124">
        <v>42160</v>
      </c>
      <c r="L440" s="124"/>
      <c r="M440" s="124"/>
      <c r="N440" s="66"/>
      <c r="O440" s="60"/>
    </row>
    <row r="441" spans="1:15" outlineLevel="1">
      <c r="A441" s="61">
        <v>76814</v>
      </c>
      <c r="B441" s="62" t="s">
        <v>2969</v>
      </c>
      <c r="C441" s="65" t="s">
        <v>2970</v>
      </c>
      <c r="D441" s="61">
        <v>10</v>
      </c>
      <c r="E441" s="63">
        <v>42160</v>
      </c>
      <c r="F441" s="63" t="s">
        <v>101</v>
      </c>
      <c r="G441" s="63" t="s">
        <v>101</v>
      </c>
      <c r="H441" s="63" t="s">
        <v>101</v>
      </c>
      <c r="I441" s="63"/>
      <c r="J441" s="63" t="s">
        <v>101</v>
      </c>
      <c r="K441" s="124">
        <v>42160</v>
      </c>
      <c r="L441" s="124"/>
      <c r="M441" s="124"/>
      <c r="N441" s="66"/>
      <c r="O441" s="60" t="s">
        <v>914</v>
      </c>
    </row>
    <row r="442" spans="1:15" ht="29.1" outlineLevel="1">
      <c r="A442" s="61">
        <v>74097</v>
      </c>
      <c r="B442" s="62" t="s">
        <v>2971</v>
      </c>
      <c r="C442" s="65" t="s">
        <v>2972</v>
      </c>
      <c r="D442" s="61">
        <v>10</v>
      </c>
      <c r="E442" s="63">
        <v>42163</v>
      </c>
      <c r="F442" s="63">
        <v>42171</v>
      </c>
      <c r="G442" s="63" t="s">
        <v>2087</v>
      </c>
      <c r="H442" s="64">
        <v>42178</v>
      </c>
      <c r="I442" s="64"/>
      <c r="J442" s="63">
        <v>42178</v>
      </c>
      <c r="K442" s="64">
        <v>42160</v>
      </c>
      <c r="L442" s="64"/>
      <c r="M442" s="64"/>
      <c r="N442" s="66"/>
      <c r="O442" s="60" t="s">
        <v>2973</v>
      </c>
    </row>
    <row r="443" spans="1:15" outlineLevel="1">
      <c r="A443" s="61">
        <v>69113</v>
      </c>
      <c r="B443" s="62" t="s">
        <v>2974</v>
      </c>
      <c r="C443" s="65" t="s">
        <v>2975</v>
      </c>
      <c r="D443" s="61" t="s">
        <v>2130</v>
      </c>
      <c r="E443" s="63">
        <v>42164</v>
      </c>
      <c r="F443" s="63">
        <v>42178</v>
      </c>
      <c r="G443" s="63" t="s">
        <v>33</v>
      </c>
      <c r="H443" s="64">
        <v>42185</v>
      </c>
      <c r="I443" s="64"/>
      <c r="J443" s="63">
        <v>42185</v>
      </c>
      <c r="K443" s="64">
        <v>42167</v>
      </c>
      <c r="L443" s="64"/>
      <c r="M443" s="64"/>
      <c r="N443" s="66"/>
      <c r="O443" s="60" t="s">
        <v>2976</v>
      </c>
    </row>
    <row r="444" spans="1:15" ht="43.5" outlineLevel="1">
      <c r="A444" s="61">
        <v>76829</v>
      </c>
      <c r="B444" s="62" t="s">
        <v>2977</v>
      </c>
      <c r="C444" s="65" t="s">
        <v>2978</v>
      </c>
      <c r="D444" s="61"/>
      <c r="E444" s="63">
        <v>42164</v>
      </c>
      <c r="F444" s="63">
        <v>42193</v>
      </c>
      <c r="G444" s="64" t="s">
        <v>2087</v>
      </c>
      <c r="H444" s="63">
        <v>42200</v>
      </c>
      <c r="I444" s="63"/>
      <c r="J444" s="63">
        <v>42200</v>
      </c>
      <c r="K444" s="131" t="s">
        <v>2979</v>
      </c>
      <c r="L444" s="131"/>
      <c r="M444" s="131"/>
      <c r="N444" s="66"/>
      <c r="O444" s="60" t="s">
        <v>2980</v>
      </c>
    </row>
    <row r="445" spans="1:15" outlineLevel="1">
      <c r="A445" s="61">
        <v>76830</v>
      </c>
      <c r="B445" s="62" t="s">
        <v>2981</v>
      </c>
      <c r="C445" s="65" t="s">
        <v>2982</v>
      </c>
      <c r="D445" s="61">
        <v>2</v>
      </c>
      <c r="E445" s="63">
        <v>42164</v>
      </c>
      <c r="F445" s="63">
        <v>42166</v>
      </c>
      <c r="G445" s="63" t="s">
        <v>33</v>
      </c>
      <c r="H445" s="64">
        <v>42173</v>
      </c>
      <c r="I445" s="64"/>
      <c r="J445" s="63">
        <v>42174</v>
      </c>
      <c r="K445" s="64">
        <v>42167</v>
      </c>
      <c r="L445" s="64"/>
      <c r="M445" s="64"/>
      <c r="N445" s="66"/>
      <c r="O445" s="60" t="s">
        <v>2983</v>
      </c>
    </row>
    <row r="446" spans="1:15" ht="29.1" outlineLevel="1">
      <c r="A446" s="61">
        <v>76831</v>
      </c>
      <c r="B446" s="62" t="s">
        <v>2984</v>
      </c>
      <c r="C446" s="65" t="s">
        <v>2985</v>
      </c>
      <c r="D446" s="61" t="s">
        <v>2126</v>
      </c>
      <c r="E446" s="63">
        <v>42164</v>
      </c>
      <c r="F446" s="63">
        <v>42187</v>
      </c>
      <c r="G446" s="63" t="s">
        <v>2087</v>
      </c>
      <c r="H446" s="63">
        <v>42194</v>
      </c>
      <c r="I446" s="63"/>
      <c r="J446" s="63">
        <v>42194</v>
      </c>
      <c r="K446" s="130" t="s">
        <v>2986</v>
      </c>
      <c r="L446" s="130"/>
      <c r="M446" s="130"/>
      <c r="N446" s="66"/>
      <c r="O446" s="60" t="s">
        <v>2987</v>
      </c>
    </row>
    <row r="447" spans="1:15" ht="29.1" outlineLevel="1">
      <c r="A447" s="61">
        <v>74272</v>
      </c>
      <c r="B447" s="62" t="s">
        <v>2988</v>
      </c>
      <c r="C447" s="65" t="s">
        <v>2989</v>
      </c>
      <c r="D447" s="61">
        <v>2</v>
      </c>
      <c r="E447" s="63">
        <v>42164</v>
      </c>
      <c r="F447" s="63">
        <v>42186</v>
      </c>
      <c r="G447" s="63" t="s">
        <v>33</v>
      </c>
      <c r="H447" s="64">
        <v>42193</v>
      </c>
      <c r="I447" s="64"/>
      <c r="J447" s="63">
        <v>42194</v>
      </c>
      <c r="K447" s="64">
        <v>42167</v>
      </c>
      <c r="L447" s="64"/>
      <c r="M447" s="64"/>
      <c r="N447" s="66"/>
      <c r="O447" s="60" t="s">
        <v>2990</v>
      </c>
    </row>
    <row r="448" spans="1:15" outlineLevel="1">
      <c r="A448" s="61">
        <v>76833</v>
      </c>
      <c r="B448" s="62" t="s">
        <v>2991</v>
      </c>
      <c r="C448" s="65" t="s">
        <v>2992</v>
      </c>
      <c r="D448" s="61">
        <v>1</v>
      </c>
      <c r="E448" s="63">
        <v>42165</v>
      </c>
      <c r="F448" s="63">
        <v>42168</v>
      </c>
      <c r="G448" s="63" t="s">
        <v>33</v>
      </c>
      <c r="H448" s="63">
        <v>42174</v>
      </c>
      <c r="I448" s="63"/>
      <c r="J448" s="63">
        <v>42174</v>
      </c>
      <c r="K448" s="64">
        <v>42167</v>
      </c>
      <c r="L448" s="64"/>
      <c r="M448" s="64"/>
      <c r="N448" s="66"/>
      <c r="O448" s="60"/>
    </row>
    <row r="449" spans="1:15" ht="29.1" outlineLevel="1">
      <c r="A449" s="61">
        <v>76851</v>
      </c>
      <c r="B449" s="62" t="s">
        <v>2993</v>
      </c>
      <c r="C449" s="65" t="s">
        <v>2994</v>
      </c>
      <c r="D449" s="61">
        <v>3</v>
      </c>
      <c r="E449" s="63">
        <v>42166</v>
      </c>
      <c r="F449" s="63">
        <v>42171</v>
      </c>
      <c r="G449" s="63" t="s">
        <v>33</v>
      </c>
      <c r="H449" s="63">
        <v>42173</v>
      </c>
      <c r="I449" s="63"/>
      <c r="J449" s="63">
        <v>42174</v>
      </c>
      <c r="K449" s="64">
        <v>42167</v>
      </c>
      <c r="L449" s="64"/>
      <c r="M449" s="64"/>
      <c r="N449" s="66"/>
      <c r="O449" s="108" t="s">
        <v>2995</v>
      </c>
    </row>
    <row r="450" spans="1:15" outlineLevel="1">
      <c r="A450" s="61">
        <v>76920</v>
      </c>
      <c r="B450" s="62" t="s">
        <v>2996</v>
      </c>
      <c r="C450" s="65" t="s">
        <v>2997</v>
      </c>
      <c r="D450" s="61" t="s">
        <v>2998</v>
      </c>
      <c r="E450" s="63">
        <v>42171</v>
      </c>
      <c r="F450" s="63">
        <v>42184</v>
      </c>
      <c r="G450" s="63" t="s">
        <v>33</v>
      </c>
      <c r="H450" s="63">
        <v>42191</v>
      </c>
      <c r="I450" s="63"/>
      <c r="J450" s="63">
        <v>42191</v>
      </c>
      <c r="K450" s="64">
        <v>42174</v>
      </c>
      <c r="L450" s="64"/>
      <c r="M450" s="64"/>
      <c r="N450" s="66"/>
      <c r="O450" s="108" t="s">
        <v>2999</v>
      </c>
    </row>
    <row r="451" spans="1:15" outlineLevel="1">
      <c r="A451" s="61">
        <v>76922</v>
      </c>
      <c r="B451" s="62" t="s">
        <v>3000</v>
      </c>
      <c r="C451" s="65" t="s">
        <v>3001</v>
      </c>
      <c r="D451" s="61" t="s">
        <v>3002</v>
      </c>
      <c r="E451" s="63">
        <v>42171</v>
      </c>
      <c r="F451" s="63">
        <v>42184</v>
      </c>
      <c r="G451" s="63" t="s">
        <v>33</v>
      </c>
      <c r="H451" s="63">
        <v>42191</v>
      </c>
      <c r="I451" s="63"/>
      <c r="J451" s="63">
        <v>42193</v>
      </c>
      <c r="K451" s="64">
        <v>42540</v>
      </c>
      <c r="L451" s="64"/>
      <c r="M451" s="64"/>
      <c r="N451" s="66"/>
      <c r="O451" s="108" t="s">
        <v>2999</v>
      </c>
    </row>
    <row r="452" spans="1:15" outlineLevel="1">
      <c r="A452" s="61">
        <v>77154</v>
      </c>
      <c r="B452" s="62" t="s">
        <v>3003</v>
      </c>
      <c r="C452" s="65" t="s">
        <v>3001</v>
      </c>
      <c r="D452" s="61"/>
      <c r="E452" s="63"/>
      <c r="F452" s="63"/>
      <c r="G452" s="63"/>
      <c r="H452" s="63"/>
      <c r="I452" s="63"/>
      <c r="J452" s="63">
        <v>42215</v>
      </c>
      <c r="K452" s="123"/>
      <c r="L452" s="123"/>
      <c r="M452" s="123"/>
      <c r="N452" s="66"/>
      <c r="O452" s="108"/>
    </row>
    <row r="453" spans="1:15" outlineLevel="1">
      <c r="A453" s="61">
        <v>76923</v>
      </c>
      <c r="B453" s="62" t="s">
        <v>3004</v>
      </c>
      <c r="C453" s="65" t="s">
        <v>3005</v>
      </c>
      <c r="D453" s="61">
        <v>2</v>
      </c>
      <c r="E453" s="63">
        <v>42171</v>
      </c>
      <c r="F453" s="63">
        <v>42179</v>
      </c>
      <c r="G453" s="63" t="s">
        <v>33</v>
      </c>
      <c r="H453" s="63">
        <v>42186</v>
      </c>
      <c r="I453" s="63"/>
      <c r="J453" s="63">
        <v>42186</v>
      </c>
      <c r="K453" s="64">
        <v>42174</v>
      </c>
      <c r="L453" s="64"/>
      <c r="M453" s="64"/>
      <c r="N453" s="66"/>
      <c r="O453" s="108" t="s">
        <v>2999</v>
      </c>
    </row>
    <row r="454" spans="1:15" outlineLevel="1">
      <c r="A454" s="61">
        <v>76924</v>
      </c>
      <c r="B454" s="62" t="s">
        <v>3006</v>
      </c>
      <c r="C454" s="65" t="s">
        <v>3007</v>
      </c>
      <c r="D454" s="61">
        <v>2</v>
      </c>
      <c r="E454" s="63">
        <v>42171</v>
      </c>
      <c r="F454" s="63">
        <v>42180</v>
      </c>
      <c r="G454" s="63" t="s">
        <v>2087</v>
      </c>
      <c r="H454" s="63">
        <v>42187</v>
      </c>
      <c r="I454" s="63"/>
      <c r="J454" s="63">
        <v>42187</v>
      </c>
      <c r="K454" s="64">
        <v>42174</v>
      </c>
      <c r="L454" s="64"/>
      <c r="M454" s="64"/>
      <c r="N454" s="66"/>
      <c r="O454" s="108" t="s">
        <v>2999</v>
      </c>
    </row>
    <row r="455" spans="1:15" ht="29.1" outlineLevel="1">
      <c r="A455" s="61">
        <v>76925</v>
      </c>
      <c r="B455" s="62" t="s">
        <v>3008</v>
      </c>
      <c r="C455" s="65" t="s">
        <v>3009</v>
      </c>
      <c r="D455" s="61">
        <v>2</v>
      </c>
      <c r="E455" s="63">
        <v>42171</v>
      </c>
      <c r="F455" s="63">
        <v>42180</v>
      </c>
      <c r="G455" s="63" t="s">
        <v>33</v>
      </c>
      <c r="H455" s="63">
        <v>42187</v>
      </c>
      <c r="I455" s="63"/>
      <c r="J455" s="63">
        <v>42191</v>
      </c>
      <c r="K455" s="64">
        <v>42174</v>
      </c>
      <c r="L455" s="64"/>
      <c r="M455" s="64"/>
      <c r="N455" s="66"/>
      <c r="O455" s="108" t="s">
        <v>3010</v>
      </c>
    </row>
    <row r="456" spans="1:15" outlineLevel="1">
      <c r="A456" s="61">
        <v>76926</v>
      </c>
      <c r="B456" s="62" t="s">
        <v>3011</v>
      </c>
      <c r="C456" s="65" t="s">
        <v>3012</v>
      </c>
      <c r="D456" s="61">
        <v>2</v>
      </c>
      <c r="E456" s="63">
        <v>42171</v>
      </c>
      <c r="F456" s="63">
        <v>42181</v>
      </c>
      <c r="G456" s="63" t="s">
        <v>33</v>
      </c>
      <c r="H456" s="63">
        <v>42188</v>
      </c>
      <c r="I456" s="63"/>
      <c r="J456" s="63">
        <v>42191</v>
      </c>
      <c r="K456" s="64">
        <v>42174</v>
      </c>
      <c r="L456" s="64"/>
      <c r="M456" s="64"/>
      <c r="N456" s="66"/>
      <c r="O456" s="108" t="s">
        <v>2999</v>
      </c>
    </row>
    <row r="457" spans="1:15" ht="43.5" outlineLevel="1">
      <c r="A457" s="61">
        <v>76927</v>
      </c>
      <c r="B457" s="62" t="s">
        <v>3013</v>
      </c>
      <c r="C457" s="65" t="s">
        <v>3014</v>
      </c>
      <c r="D457" s="61">
        <v>9</v>
      </c>
      <c r="E457" s="63">
        <v>42171</v>
      </c>
      <c r="F457" s="64">
        <v>42192</v>
      </c>
      <c r="G457" s="64" t="s">
        <v>33</v>
      </c>
      <c r="H457" s="63">
        <v>42199</v>
      </c>
      <c r="I457" s="63"/>
      <c r="J457" s="63">
        <v>42199</v>
      </c>
      <c r="K457" s="64">
        <v>42174</v>
      </c>
      <c r="L457" s="64"/>
      <c r="M457" s="64"/>
      <c r="N457" s="66"/>
      <c r="O457" s="108" t="s">
        <v>3015</v>
      </c>
    </row>
    <row r="458" spans="1:15" ht="29.1" outlineLevel="1">
      <c r="A458" s="61">
        <v>76928</v>
      </c>
      <c r="B458" s="62" t="s">
        <v>3016</v>
      </c>
      <c r="C458" s="65" t="s">
        <v>3017</v>
      </c>
      <c r="D458" s="61">
        <v>2</v>
      </c>
      <c r="E458" s="63">
        <v>42171</v>
      </c>
      <c r="F458" s="63">
        <v>42174</v>
      </c>
      <c r="G458" s="63" t="s">
        <v>2087</v>
      </c>
      <c r="H458" s="63">
        <v>42181</v>
      </c>
      <c r="I458" s="63"/>
      <c r="J458" s="63">
        <v>42185</v>
      </c>
      <c r="K458" s="64">
        <v>42174</v>
      </c>
      <c r="L458" s="64"/>
      <c r="M458" s="64"/>
      <c r="N458" s="66"/>
      <c r="O458" s="108" t="s">
        <v>3018</v>
      </c>
    </row>
    <row r="459" spans="1:15" ht="24" customHeight="1" outlineLevel="1">
      <c r="A459" s="61">
        <v>63865</v>
      </c>
      <c r="B459" s="62" t="s">
        <v>3019</v>
      </c>
      <c r="C459" s="65" t="s">
        <v>3020</v>
      </c>
      <c r="D459" s="61" t="s">
        <v>2130</v>
      </c>
      <c r="E459" s="63">
        <v>42173</v>
      </c>
      <c r="F459" s="63">
        <v>42187</v>
      </c>
      <c r="G459" s="63" t="s">
        <v>33</v>
      </c>
      <c r="H459" s="63">
        <v>42194</v>
      </c>
      <c r="I459" s="63"/>
      <c r="J459" s="63">
        <v>42191</v>
      </c>
      <c r="K459" s="64">
        <v>42174</v>
      </c>
      <c r="L459" s="64"/>
      <c r="M459" s="64"/>
      <c r="N459" s="66"/>
      <c r="O459" s="108" t="s">
        <v>3021</v>
      </c>
    </row>
    <row r="460" spans="1:15" ht="43.5" outlineLevel="1">
      <c r="A460" s="61">
        <v>76967</v>
      </c>
      <c r="B460" s="62" t="s">
        <v>3022</v>
      </c>
      <c r="C460" s="65" t="s">
        <v>3023</v>
      </c>
      <c r="D460" s="61" t="s">
        <v>2130</v>
      </c>
      <c r="E460" s="63">
        <v>42174</v>
      </c>
      <c r="F460" s="63">
        <v>42188</v>
      </c>
      <c r="G460" s="63" t="s">
        <v>33</v>
      </c>
      <c r="H460" s="63">
        <v>42195</v>
      </c>
      <c r="I460" s="63"/>
      <c r="J460" s="63">
        <v>42195</v>
      </c>
      <c r="K460" s="131" t="s">
        <v>3024</v>
      </c>
      <c r="L460" s="131"/>
      <c r="M460" s="131"/>
      <c r="N460" s="66"/>
      <c r="O460" s="108" t="s">
        <v>3025</v>
      </c>
    </row>
    <row r="461" spans="1:15" ht="43.5" outlineLevel="1">
      <c r="A461" s="61">
        <v>76971</v>
      </c>
      <c r="B461" s="62" t="s">
        <v>3026</v>
      </c>
      <c r="C461" s="65" t="s">
        <v>3027</v>
      </c>
      <c r="D461" s="61" t="s">
        <v>2130</v>
      </c>
      <c r="E461" s="63">
        <v>42178</v>
      </c>
      <c r="F461" s="64">
        <v>42201</v>
      </c>
      <c r="G461" s="63" t="s">
        <v>33</v>
      </c>
      <c r="H461" s="63">
        <v>42208</v>
      </c>
      <c r="I461" s="63"/>
      <c r="J461" s="63">
        <v>42212</v>
      </c>
      <c r="K461" s="64">
        <v>42181</v>
      </c>
      <c r="L461" s="64"/>
      <c r="M461" s="64"/>
      <c r="N461" s="66"/>
      <c r="O461" s="108" t="s">
        <v>3028</v>
      </c>
    </row>
    <row r="462" spans="1:15" ht="43.5" outlineLevel="1">
      <c r="A462" s="61">
        <v>76972</v>
      </c>
      <c r="B462" s="62" t="s">
        <v>3029</v>
      </c>
      <c r="C462" s="65" t="s">
        <v>3030</v>
      </c>
      <c r="D462" s="61" t="s">
        <v>2130</v>
      </c>
      <c r="E462" s="63">
        <v>42178</v>
      </c>
      <c r="F462" s="64">
        <v>42191</v>
      </c>
      <c r="G462" s="63" t="s">
        <v>2087</v>
      </c>
      <c r="H462" s="64">
        <v>42198</v>
      </c>
      <c r="I462" s="64"/>
      <c r="J462" s="63">
        <v>42198</v>
      </c>
      <c r="K462" s="64">
        <v>42181</v>
      </c>
      <c r="L462" s="64"/>
      <c r="M462" s="64"/>
      <c r="N462" s="66"/>
      <c r="O462" s="108" t="s">
        <v>3031</v>
      </c>
    </row>
    <row r="463" spans="1:15" ht="29.1" outlineLevel="1">
      <c r="A463" s="61">
        <v>76973</v>
      </c>
      <c r="B463" s="62" t="s">
        <v>3032</v>
      </c>
      <c r="C463" s="65" t="s">
        <v>3033</v>
      </c>
      <c r="D463" s="61" t="s">
        <v>2130</v>
      </c>
      <c r="E463" s="63">
        <v>42178</v>
      </c>
      <c r="F463" s="64">
        <v>42192</v>
      </c>
      <c r="G463" s="63" t="s">
        <v>33</v>
      </c>
      <c r="H463" s="63">
        <v>42199</v>
      </c>
      <c r="I463" s="63"/>
      <c r="J463" s="63">
        <v>42199</v>
      </c>
      <c r="K463" s="64">
        <v>42181</v>
      </c>
      <c r="L463" s="64"/>
      <c r="M463" s="64"/>
      <c r="N463" s="66"/>
      <c r="O463" s="108" t="s">
        <v>3034</v>
      </c>
    </row>
    <row r="464" spans="1:15" ht="43.5" outlineLevel="1">
      <c r="A464" s="61">
        <v>76974</v>
      </c>
      <c r="B464" s="62" t="s">
        <v>3035</v>
      </c>
      <c r="C464" s="65" t="s">
        <v>3036</v>
      </c>
      <c r="D464" s="61" t="s">
        <v>2130</v>
      </c>
      <c r="E464" s="63">
        <v>42178</v>
      </c>
      <c r="F464" s="64">
        <v>42191</v>
      </c>
      <c r="G464" s="63" t="s">
        <v>33</v>
      </c>
      <c r="H464" s="64">
        <v>42198</v>
      </c>
      <c r="I464" s="64"/>
      <c r="J464" s="63">
        <v>42198</v>
      </c>
      <c r="K464" s="64">
        <v>42181</v>
      </c>
      <c r="L464" s="64"/>
      <c r="M464" s="64"/>
      <c r="N464" s="66"/>
      <c r="O464" s="108" t="s">
        <v>3037</v>
      </c>
    </row>
    <row r="465" spans="1:15" ht="43.5" outlineLevel="1">
      <c r="A465" s="61">
        <v>76975</v>
      </c>
      <c r="B465" s="62" t="s">
        <v>3038</v>
      </c>
      <c r="C465" s="65" t="s">
        <v>3039</v>
      </c>
      <c r="D465" s="61" t="s">
        <v>2130</v>
      </c>
      <c r="E465" s="63">
        <v>42178</v>
      </c>
      <c r="F465" s="63">
        <v>42191</v>
      </c>
      <c r="G465" s="63" t="s">
        <v>2087</v>
      </c>
      <c r="H465" s="64">
        <v>42198</v>
      </c>
      <c r="I465" s="64"/>
      <c r="J465" s="63">
        <v>42198</v>
      </c>
      <c r="K465" s="64">
        <v>42216</v>
      </c>
      <c r="L465" s="64"/>
      <c r="M465" s="64"/>
      <c r="N465" s="66"/>
      <c r="O465" s="108" t="s">
        <v>3040</v>
      </c>
    </row>
    <row r="466" spans="1:15" ht="29.1" outlineLevel="1">
      <c r="A466" s="61">
        <v>76991</v>
      </c>
      <c r="B466" s="62" t="s">
        <v>3041</v>
      </c>
      <c r="C466" s="65" t="s">
        <v>3042</v>
      </c>
      <c r="D466" s="61" t="s">
        <v>2130</v>
      </c>
      <c r="E466" s="63">
        <v>42179</v>
      </c>
      <c r="F466" s="64">
        <v>42228</v>
      </c>
      <c r="G466" s="63" t="s">
        <v>2087</v>
      </c>
      <c r="H466" s="63">
        <v>42235</v>
      </c>
      <c r="I466" s="63"/>
      <c r="J466" s="63">
        <v>42235</v>
      </c>
      <c r="K466" s="64">
        <v>42181</v>
      </c>
      <c r="L466" s="64"/>
      <c r="M466" s="64"/>
      <c r="N466" s="66"/>
      <c r="O466" s="108" t="s">
        <v>3043</v>
      </c>
    </row>
    <row r="467" spans="1:15" ht="72.599999999999994" outlineLevel="1">
      <c r="A467" s="61">
        <v>76733</v>
      </c>
      <c r="B467" s="62" t="s">
        <v>3044</v>
      </c>
      <c r="C467" s="65" t="s">
        <v>3045</v>
      </c>
      <c r="D467" s="61" t="s">
        <v>2130</v>
      </c>
      <c r="E467" s="63">
        <v>42179</v>
      </c>
      <c r="F467" s="64">
        <v>42199</v>
      </c>
      <c r="G467" s="63" t="s">
        <v>2120</v>
      </c>
      <c r="H467" s="63">
        <v>42206</v>
      </c>
      <c r="I467" s="63"/>
      <c r="J467" s="63">
        <v>42206</v>
      </c>
      <c r="K467" s="64">
        <v>42181</v>
      </c>
      <c r="L467" s="64"/>
      <c r="M467" s="64"/>
      <c r="N467" s="66"/>
      <c r="O467" s="108" t="s">
        <v>3046</v>
      </c>
    </row>
    <row r="468" spans="1:15" ht="29.1" outlineLevel="1">
      <c r="A468" s="61">
        <v>76537</v>
      </c>
      <c r="B468" s="62" t="s">
        <v>3047</v>
      </c>
      <c r="C468" s="65" t="s">
        <v>3048</v>
      </c>
      <c r="D468" s="61">
        <v>1</v>
      </c>
      <c r="E468" s="63">
        <v>42179</v>
      </c>
      <c r="F468" s="64">
        <v>42207</v>
      </c>
      <c r="G468" s="64" t="s">
        <v>2087</v>
      </c>
      <c r="H468" s="64">
        <v>42214</v>
      </c>
      <c r="I468" s="64"/>
      <c r="J468" s="63">
        <v>42215</v>
      </c>
      <c r="K468" s="64">
        <v>42181</v>
      </c>
      <c r="L468" s="64"/>
      <c r="M468" s="64"/>
      <c r="N468" s="66"/>
      <c r="O468" s="108" t="s">
        <v>3049</v>
      </c>
    </row>
    <row r="469" spans="1:15" outlineLevel="1">
      <c r="A469" s="61">
        <v>77023</v>
      </c>
      <c r="B469" s="62" t="s">
        <v>3050</v>
      </c>
      <c r="C469" s="65" t="s">
        <v>3051</v>
      </c>
      <c r="D469" s="61"/>
      <c r="E469" s="63">
        <v>42181</v>
      </c>
      <c r="F469" s="64">
        <v>42195</v>
      </c>
      <c r="G469" s="64" t="s">
        <v>2120</v>
      </c>
      <c r="H469" s="64">
        <v>42202</v>
      </c>
      <c r="I469" s="64"/>
      <c r="J469" s="63">
        <v>42202</v>
      </c>
      <c r="K469" s="124">
        <v>42181</v>
      </c>
      <c r="L469" s="124"/>
      <c r="M469" s="124"/>
      <c r="N469" s="66"/>
      <c r="O469" s="108"/>
    </row>
    <row r="470" spans="1:15" ht="43.5" outlineLevel="1">
      <c r="A470" s="61">
        <v>77047</v>
      </c>
      <c r="B470" s="62" t="s">
        <v>3052</v>
      </c>
      <c r="C470" s="65" t="s">
        <v>3053</v>
      </c>
      <c r="D470" s="61"/>
      <c r="E470" s="63">
        <v>42185</v>
      </c>
      <c r="F470" s="64">
        <v>42208</v>
      </c>
      <c r="G470" s="64" t="s">
        <v>2087</v>
      </c>
      <c r="H470" s="63">
        <v>42215</v>
      </c>
      <c r="I470" s="63"/>
      <c r="J470" s="63">
        <v>42215</v>
      </c>
      <c r="K470" s="64">
        <v>42188</v>
      </c>
      <c r="L470" s="64"/>
      <c r="M470" s="64"/>
      <c r="N470" s="66"/>
      <c r="O470" s="108" t="s">
        <v>3054</v>
      </c>
    </row>
    <row r="471" spans="1:15" outlineLevel="1">
      <c r="A471" s="61">
        <v>77035</v>
      </c>
      <c r="B471" s="62" t="s">
        <v>3055</v>
      </c>
      <c r="C471" s="65" t="s">
        <v>3056</v>
      </c>
      <c r="D471" s="61"/>
      <c r="E471" s="63">
        <v>42185</v>
      </c>
      <c r="F471" s="64">
        <v>42207</v>
      </c>
      <c r="G471" s="64" t="s">
        <v>33</v>
      </c>
      <c r="H471" s="63">
        <v>42214</v>
      </c>
      <c r="I471" s="63"/>
      <c r="J471" s="63">
        <v>42213</v>
      </c>
      <c r="K471" s="124">
        <v>42188</v>
      </c>
      <c r="L471" s="124"/>
      <c r="M471" s="124"/>
      <c r="N471" s="103">
        <v>42191</v>
      </c>
      <c r="O471" s="108" t="s">
        <v>3057</v>
      </c>
    </row>
    <row r="472" spans="1:15" outlineLevel="1">
      <c r="A472" s="61">
        <v>77058</v>
      </c>
      <c r="B472" s="62" t="s">
        <v>3058</v>
      </c>
      <c r="C472" s="65" t="s">
        <v>3059</v>
      </c>
      <c r="D472" s="61">
        <v>2</v>
      </c>
      <c r="E472" s="63">
        <v>42187</v>
      </c>
      <c r="F472" s="64">
        <v>42206</v>
      </c>
      <c r="G472" s="64" t="s">
        <v>2087</v>
      </c>
      <c r="H472" s="63">
        <v>42213</v>
      </c>
      <c r="I472" s="63"/>
      <c r="J472" s="63">
        <v>42213</v>
      </c>
      <c r="K472" s="124">
        <v>42188</v>
      </c>
      <c r="L472" s="124"/>
      <c r="M472" s="124"/>
      <c r="N472" s="103">
        <v>42191</v>
      </c>
      <c r="O472" s="108" t="s">
        <v>3057</v>
      </c>
    </row>
    <row r="473" spans="1:15" outlineLevel="1">
      <c r="A473" s="61">
        <v>77059</v>
      </c>
      <c r="B473" s="62" t="s">
        <v>3060</v>
      </c>
      <c r="C473" s="65" t="s">
        <v>3061</v>
      </c>
      <c r="D473" s="61"/>
      <c r="E473" s="63">
        <v>42187</v>
      </c>
      <c r="F473" s="64">
        <v>42209</v>
      </c>
      <c r="G473" s="64" t="s">
        <v>2087</v>
      </c>
      <c r="H473" s="63">
        <v>42216</v>
      </c>
      <c r="I473" s="63"/>
      <c r="J473" s="63">
        <v>42216</v>
      </c>
      <c r="K473" s="124">
        <v>42188</v>
      </c>
      <c r="L473" s="124"/>
      <c r="M473" s="124"/>
      <c r="N473" s="66"/>
      <c r="O473" s="108" t="s">
        <v>2134</v>
      </c>
    </row>
    <row r="474" spans="1:15" ht="29.1" outlineLevel="1">
      <c r="A474" s="61">
        <v>66365</v>
      </c>
      <c r="B474" s="62" t="s">
        <v>3062</v>
      </c>
      <c r="C474" s="65" t="s">
        <v>3063</v>
      </c>
      <c r="D474" s="61">
        <v>2</v>
      </c>
      <c r="E474" s="63">
        <v>42187</v>
      </c>
      <c r="F474" s="64">
        <v>42205</v>
      </c>
      <c r="G474" s="64" t="s">
        <v>2087</v>
      </c>
      <c r="H474" s="63">
        <v>42212</v>
      </c>
      <c r="I474" s="63"/>
      <c r="J474" s="63">
        <v>42212</v>
      </c>
      <c r="K474" s="64">
        <v>42188</v>
      </c>
      <c r="L474" s="64"/>
      <c r="M474" s="64"/>
      <c r="N474" s="66"/>
      <c r="O474" s="108" t="s">
        <v>3064</v>
      </c>
    </row>
    <row r="475" spans="1:15" outlineLevel="1">
      <c r="A475" s="61">
        <v>77064</v>
      </c>
      <c r="B475" s="62" t="s">
        <v>220</v>
      </c>
      <c r="C475" s="65" t="s">
        <v>3065</v>
      </c>
      <c r="D475" s="61"/>
      <c r="E475" s="63">
        <v>42188</v>
      </c>
      <c r="F475" s="64">
        <v>42200</v>
      </c>
      <c r="G475" s="64" t="s">
        <v>2087</v>
      </c>
      <c r="H475" s="63">
        <v>42207</v>
      </c>
      <c r="I475" s="63"/>
      <c r="J475" s="63">
        <v>42206</v>
      </c>
      <c r="K475" s="124">
        <v>42188</v>
      </c>
      <c r="L475" s="124"/>
      <c r="M475" s="124"/>
      <c r="N475" s="66"/>
      <c r="O475" s="108" t="s">
        <v>3066</v>
      </c>
    </row>
    <row r="476" spans="1:15" outlineLevel="1">
      <c r="A476" s="61">
        <v>74581</v>
      </c>
      <c r="B476" s="62" t="s">
        <v>3067</v>
      </c>
      <c r="C476" s="65" t="s">
        <v>3068</v>
      </c>
      <c r="D476" s="61"/>
      <c r="E476" s="63">
        <v>42191</v>
      </c>
      <c r="F476" s="64">
        <v>42198</v>
      </c>
      <c r="G476" s="64" t="s">
        <v>2120</v>
      </c>
      <c r="H476" s="63">
        <v>42205</v>
      </c>
      <c r="I476" s="63"/>
      <c r="J476" s="63">
        <v>42202</v>
      </c>
      <c r="K476" s="124">
        <v>42195</v>
      </c>
      <c r="L476" s="124"/>
      <c r="M476" s="124"/>
      <c r="N476" s="66"/>
      <c r="O476" s="108"/>
    </row>
    <row r="477" spans="1:15" outlineLevel="1">
      <c r="A477" s="61">
        <v>75035</v>
      </c>
      <c r="B477" s="62" t="s">
        <v>3067</v>
      </c>
      <c r="C477" s="65" t="s">
        <v>3069</v>
      </c>
      <c r="D477" s="61"/>
      <c r="E477" s="63">
        <v>42191</v>
      </c>
      <c r="F477" s="64">
        <v>42200</v>
      </c>
      <c r="G477" s="64" t="s">
        <v>2120</v>
      </c>
      <c r="H477" s="63">
        <v>42205</v>
      </c>
      <c r="I477" s="63"/>
      <c r="J477" s="63">
        <v>42202</v>
      </c>
      <c r="K477" s="124">
        <v>42195</v>
      </c>
      <c r="L477" s="124"/>
      <c r="M477" s="124"/>
      <c r="N477" s="66"/>
      <c r="O477" s="108"/>
    </row>
    <row r="478" spans="1:15" outlineLevel="1">
      <c r="A478" s="61">
        <v>75036</v>
      </c>
      <c r="B478" s="62" t="s">
        <v>3067</v>
      </c>
      <c r="C478" s="65" t="s">
        <v>3070</v>
      </c>
      <c r="D478" s="61"/>
      <c r="E478" s="63">
        <v>42191</v>
      </c>
      <c r="F478" s="64">
        <v>42194</v>
      </c>
      <c r="G478" s="64" t="s">
        <v>2120</v>
      </c>
      <c r="H478" s="63">
        <v>42201</v>
      </c>
      <c r="I478" s="63"/>
      <c r="J478" s="63">
        <v>42201</v>
      </c>
      <c r="K478" s="124">
        <v>42195</v>
      </c>
      <c r="L478" s="124"/>
      <c r="M478" s="124"/>
      <c r="N478" s="66"/>
      <c r="O478" s="108"/>
    </row>
    <row r="479" spans="1:15" outlineLevel="1">
      <c r="A479" s="61">
        <v>77082</v>
      </c>
      <c r="B479" s="62" t="s">
        <v>3071</v>
      </c>
      <c r="C479" s="65" t="s">
        <v>3072</v>
      </c>
      <c r="D479" s="61"/>
      <c r="E479" s="63">
        <v>42192</v>
      </c>
      <c r="F479" s="64">
        <v>42215</v>
      </c>
      <c r="G479" s="64" t="s">
        <v>2120</v>
      </c>
      <c r="H479" s="63">
        <v>42222</v>
      </c>
      <c r="I479" s="63"/>
      <c r="J479" s="63">
        <v>42219</v>
      </c>
      <c r="K479" s="124">
        <v>42195</v>
      </c>
      <c r="L479" s="124"/>
      <c r="M479" s="124"/>
      <c r="N479" s="66"/>
      <c r="O479" s="108"/>
    </row>
    <row r="480" spans="1:15" ht="29.1" outlineLevel="1">
      <c r="A480" s="61">
        <v>77045</v>
      </c>
      <c r="B480" s="62" t="s">
        <v>3073</v>
      </c>
      <c r="C480" s="65" t="s">
        <v>3074</v>
      </c>
      <c r="D480" s="61"/>
      <c r="E480" s="63">
        <v>42192</v>
      </c>
      <c r="F480" s="64" t="s">
        <v>3075</v>
      </c>
      <c r="G480" s="64" t="s">
        <v>33</v>
      </c>
      <c r="H480" s="63">
        <v>42221</v>
      </c>
      <c r="I480" s="63"/>
      <c r="J480" s="63">
        <v>42221</v>
      </c>
      <c r="K480" s="64">
        <v>42195</v>
      </c>
      <c r="L480" s="64"/>
      <c r="M480" s="64"/>
      <c r="N480" s="66"/>
      <c r="O480" s="108" t="s">
        <v>3076</v>
      </c>
    </row>
    <row r="481" spans="1:15" outlineLevel="1">
      <c r="A481" s="61">
        <v>76934</v>
      </c>
      <c r="B481" s="62" t="s">
        <v>3077</v>
      </c>
      <c r="C481" s="65" t="s">
        <v>3078</v>
      </c>
      <c r="D481" s="61"/>
      <c r="E481" s="63">
        <v>42192</v>
      </c>
      <c r="F481" s="64">
        <v>42202</v>
      </c>
      <c r="G481" s="64" t="s">
        <v>2087</v>
      </c>
      <c r="H481" s="63">
        <v>42209</v>
      </c>
      <c r="I481" s="63"/>
      <c r="J481" s="63">
        <v>42208</v>
      </c>
      <c r="K481" s="124">
        <v>42195</v>
      </c>
      <c r="L481" s="124"/>
      <c r="M481" s="124"/>
      <c r="N481" s="66"/>
      <c r="O481" s="108"/>
    </row>
    <row r="482" spans="1:15" outlineLevel="1">
      <c r="A482" s="61">
        <v>74232</v>
      </c>
      <c r="B482" s="62" t="s">
        <v>3079</v>
      </c>
      <c r="C482" s="65" t="s">
        <v>3080</v>
      </c>
      <c r="D482" s="61">
        <v>2</v>
      </c>
      <c r="E482" s="63">
        <v>42194</v>
      </c>
      <c r="F482" s="64">
        <v>42214</v>
      </c>
      <c r="G482" s="64" t="s">
        <v>2087</v>
      </c>
      <c r="H482" s="63">
        <v>42221</v>
      </c>
      <c r="I482" s="63"/>
      <c r="J482" s="63">
        <v>42219</v>
      </c>
      <c r="K482" s="124">
        <v>42195</v>
      </c>
      <c r="L482" s="124"/>
      <c r="M482" s="124"/>
      <c r="N482" s="66"/>
      <c r="O482" s="108" t="s">
        <v>3081</v>
      </c>
    </row>
    <row r="483" spans="1:15" outlineLevel="1">
      <c r="A483" s="61">
        <v>74233</v>
      </c>
      <c r="B483" s="62" t="s">
        <v>3079</v>
      </c>
      <c r="C483" s="65" t="s">
        <v>3082</v>
      </c>
      <c r="D483" s="61">
        <v>2</v>
      </c>
      <c r="E483" s="63">
        <v>42194</v>
      </c>
      <c r="F483" s="64">
        <v>42214</v>
      </c>
      <c r="G483" s="64" t="s">
        <v>2087</v>
      </c>
      <c r="H483" s="63">
        <v>42221</v>
      </c>
      <c r="I483" s="63"/>
      <c r="J483" s="63">
        <v>42219</v>
      </c>
      <c r="K483" s="124">
        <v>42195</v>
      </c>
      <c r="L483" s="124"/>
      <c r="M483" s="124"/>
      <c r="N483" s="66"/>
      <c r="O483" s="108" t="s">
        <v>3083</v>
      </c>
    </row>
    <row r="484" spans="1:15" ht="29.1" outlineLevel="1">
      <c r="A484" s="61">
        <v>77106</v>
      </c>
      <c r="B484" s="62" t="s">
        <v>3084</v>
      </c>
      <c r="C484" s="65" t="s">
        <v>3085</v>
      </c>
      <c r="D484" s="61" t="s">
        <v>2130</v>
      </c>
      <c r="E484" s="63">
        <v>42194</v>
      </c>
      <c r="F484" s="64">
        <v>42214</v>
      </c>
      <c r="G484" s="64" t="s">
        <v>2087</v>
      </c>
      <c r="H484" s="63">
        <v>42221</v>
      </c>
      <c r="I484" s="63"/>
      <c r="J484" s="63">
        <v>42221</v>
      </c>
      <c r="K484" s="64">
        <v>42195</v>
      </c>
      <c r="L484" s="64"/>
      <c r="M484" s="64"/>
      <c r="N484" s="66"/>
      <c r="O484" s="108" t="s">
        <v>3086</v>
      </c>
    </row>
    <row r="485" spans="1:15" outlineLevel="1">
      <c r="A485" s="61">
        <v>77113</v>
      </c>
      <c r="B485" s="62" t="s">
        <v>3087</v>
      </c>
      <c r="C485" s="65" t="s">
        <v>3088</v>
      </c>
      <c r="D485" s="61"/>
      <c r="E485" s="63">
        <v>42195</v>
      </c>
      <c r="F485" s="64">
        <v>42220</v>
      </c>
      <c r="G485" s="64" t="s">
        <v>2087</v>
      </c>
      <c r="H485" s="64">
        <v>42227</v>
      </c>
      <c r="I485" s="64"/>
      <c r="J485" s="63">
        <v>42227</v>
      </c>
      <c r="K485" s="124">
        <v>42195</v>
      </c>
      <c r="L485" s="124"/>
      <c r="M485" s="124"/>
      <c r="N485" s="66"/>
      <c r="O485" s="108"/>
    </row>
    <row r="486" spans="1:15" outlineLevel="1">
      <c r="A486" s="61">
        <v>77117</v>
      </c>
      <c r="B486" s="62" t="s">
        <v>3089</v>
      </c>
      <c r="C486" s="65" t="s">
        <v>3090</v>
      </c>
      <c r="D486" s="61"/>
      <c r="E486" s="63">
        <v>42198</v>
      </c>
      <c r="F486" s="64">
        <v>42219</v>
      </c>
      <c r="G486" s="64" t="s">
        <v>33</v>
      </c>
      <c r="H486" s="63">
        <v>42226</v>
      </c>
      <c r="I486" s="63"/>
      <c r="J486" s="63">
        <v>42226</v>
      </c>
      <c r="K486" s="124">
        <v>42202</v>
      </c>
      <c r="L486" s="124"/>
      <c r="M486" s="124"/>
      <c r="N486" s="66"/>
      <c r="O486" s="108"/>
    </row>
    <row r="487" spans="1:15" outlineLevel="1">
      <c r="A487" s="61">
        <v>77118</v>
      </c>
      <c r="B487" s="62" t="s">
        <v>3091</v>
      </c>
      <c r="C487" s="65" t="s">
        <v>3092</v>
      </c>
      <c r="D487" s="61" t="s">
        <v>2130</v>
      </c>
      <c r="E487" s="63">
        <v>42198</v>
      </c>
      <c r="F487" s="64">
        <v>42222</v>
      </c>
      <c r="G487" s="64" t="s">
        <v>2087</v>
      </c>
      <c r="H487" s="63">
        <v>42229</v>
      </c>
      <c r="I487" s="63"/>
      <c r="J487" s="63">
        <v>42229</v>
      </c>
      <c r="K487" s="124">
        <v>42202</v>
      </c>
      <c r="L487" s="124"/>
      <c r="M487" s="124"/>
      <c r="N487" s="66"/>
      <c r="O487" s="108"/>
    </row>
    <row r="488" spans="1:15" ht="29.1" outlineLevel="1">
      <c r="A488" s="61">
        <v>76817</v>
      </c>
      <c r="B488" s="62" t="s">
        <v>2912</v>
      </c>
      <c r="C488" s="65" t="s">
        <v>3093</v>
      </c>
      <c r="D488" s="61"/>
      <c r="E488" s="63">
        <v>42198</v>
      </c>
      <c r="F488" s="64">
        <v>42207</v>
      </c>
      <c r="G488" s="64" t="s">
        <v>33</v>
      </c>
      <c r="H488" s="63">
        <v>42214</v>
      </c>
      <c r="I488" s="63"/>
      <c r="J488" s="63">
        <v>42214</v>
      </c>
      <c r="K488" s="130" t="s">
        <v>3094</v>
      </c>
      <c r="L488" s="130"/>
      <c r="M488" s="130"/>
      <c r="N488" s="66"/>
      <c r="O488" s="108" t="s">
        <v>3057</v>
      </c>
    </row>
    <row r="489" spans="1:15" outlineLevel="1">
      <c r="A489" s="61">
        <v>77127</v>
      </c>
      <c r="B489" s="62" t="s">
        <v>3095</v>
      </c>
      <c r="C489" s="65" t="s">
        <v>3096</v>
      </c>
      <c r="D489" s="61"/>
      <c r="E489" s="63">
        <v>42198</v>
      </c>
      <c r="F489" s="64">
        <v>42200</v>
      </c>
      <c r="G489" s="64" t="s">
        <v>33</v>
      </c>
      <c r="H489" s="64">
        <v>42207</v>
      </c>
      <c r="I489" s="64"/>
      <c r="J489" s="64">
        <v>42207</v>
      </c>
      <c r="K489" s="124">
        <v>42202</v>
      </c>
      <c r="L489" s="124"/>
      <c r="M489" s="124"/>
      <c r="N489" s="66"/>
      <c r="O489" s="108"/>
    </row>
    <row r="490" spans="1:15" outlineLevel="1">
      <c r="A490" s="61">
        <v>77174</v>
      </c>
      <c r="B490" s="62" t="s">
        <v>3097</v>
      </c>
      <c r="C490" s="65" t="s">
        <v>3098</v>
      </c>
      <c r="D490" s="61">
        <v>2</v>
      </c>
      <c r="E490" s="63">
        <v>42207</v>
      </c>
      <c r="F490" s="64">
        <v>42215</v>
      </c>
      <c r="G490" s="64" t="s">
        <v>33</v>
      </c>
      <c r="H490" s="63">
        <v>42222</v>
      </c>
      <c r="I490" s="63"/>
      <c r="J490" s="63">
        <v>42222</v>
      </c>
      <c r="K490" s="124">
        <v>42209</v>
      </c>
      <c r="L490" s="124"/>
      <c r="M490" s="124"/>
      <c r="N490" s="66"/>
      <c r="O490" s="108" t="s">
        <v>3099</v>
      </c>
    </row>
    <row r="491" spans="1:15" outlineLevel="1">
      <c r="A491" s="61">
        <v>77195</v>
      </c>
      <c r="B491" s="62" t="s">
        <v>3100</v>
      </c>
      <c r="C491" s="65" t="s">
        <v>3101</v>
      </c>
      <c r="D491" s="61">
        <v>1</v>
      </c>
      <c r="E491" s="63">
        <v>42208</v>
      </c>
      <c r="F491" s="64">
        <v>42227</v>
      </c>
      <c r="G491" s="64" t="s">
        <v>2087</v>
      </c>
      <c r="H491" s="63">
        <v>42234</v>
      </c>
      <c r="I491" s="63"/>
      <c r="J491" s="63">
        <v>42234</v>
      </c>
      <c r="K491" s="124">
        <v>42216</v>
      </c>
      <c r="L491" s="124"/>
      <c r="M491" s="124"/>
      <c r="N491" s="66"/>
      <c r="O491" s="108" t="s">
        <v>3102</v>
      </c>
    </row>
    <row r="492" spans="1:15" outlineLevel="1">
      <c r="A492" s="61">
        <v>77181</v>
      </c>
      <c r="B492" s="62" t="s">
        <v>2114</v>
      </c>
      <c r="C492" s="65" t="s">
        <v>3103</v>
      </c>
      <c r="D492" s="61">
        <v>2</v>
      </c>
      <c r="E492" s="63">
        <v>42208</v>
      </c>
      <c r="F492" s="64">
        <v>42222</v>
      </c>
      <c r="G492" s="64" t="s">
        <v>2087</v>
      </c>
      <c r="H492" s="63">
        <v>42229</v>
      </c>
      <c r="I492" s="63"/>
      <c r="J492" s="63">
        <v>42229</v>
      </c>
      <c r="K492" s="124">
        <v>42223</v>
      </c>
      <c r="L492" s="124"/>
      <c r="M492" s="124"/>
      <c r="N492" s="66"/>
      <c r="O492" s="108" t="s">
        <v>3104</v>
      </c>
    </row>
    <row r="493" spans="1:15" outlineLevel="1">
      <c r="A493" s="61">
        <v>78209</v>
      </c>
      <c r="B493" s="62" t="s">
        <v>3105</v>
      </c>
      <c r="C493" s="65" t="s">
        <v>3106</v>
      </c>
      <c r="D493" s="61">
        <v>3</v>
      </c>
      <c r="E493" s="63">
        <v>42213</v>
      </c>
      <c r="F493" s="64">
        <v>42226</v>
      </c>
      <c r="G493" s="64" t="s">
        <v>33</v>
      </c>
      <c r="H493" s="63">
        <v>42233</v>
      </c>
      <c r="I493" s="63"/>
      <c r="J493" s="63">
        <v>42233</v>
      </c>
      <c r="K493" s="124">
        <v>42216</v>
      </c>
      <c r="L493" s="124"/>
      <c r="M493" s="124"/>
      <c r="N493" s="66"/>
      <c r="O493" s="108" t="s">
        <v>3107</v>
      </c>
    </row>
    <row r="494" spans="1:15" outlineLevel="1">
      <c r="A494" s="61">
        <v>78232</v>
      </c>
      <c r="B494" s="62" t="s">
        <v>2207</v>
      </c>
      <c r="C494" s="65" t="s">
        <v>3108</v>
      </c>
      <c r="D494" s="61">
        <v>3</v>
      </c>
      <c r="E494" s="63">
        <v>42219</v>
      </c>
      <c r="F494" s="64">
        <v>42234</v>
      </c>
      <c r="G494" s="64" t="s">
        <v>2120</v>
      </c>
      <c r="H494" s="63">
        <v>42241</v>
      </c>
      <c r="I494" s="63"/>
      <c r="J494" s="63">
        <v>42243</v>
      </c>
      <c r="K494" s="124">
        <v>42216</v>
      </c>
      <c r="L494" s="124"/>
      <c r="M494" s="124"/>
      <c r="N494" s="66"/>
      <c r="O494" s="108" t="s">
        <v>3109</v>
      </c>
    </row>
    <row r="495" spans="1:15" outlineLevel="1">
      <c r="A495" s="61">
        <v>78235</v>
      </c>
      <c r="B495" s="62" t="s">
        <v>2207</v>
      </c>
      <c r="C495" s="65" t="s">
        <v>3110</v>
      </c>
      <c r="D495" s="61">
        <v>2</v>
      </c>
      <c r="E495" s="63">
        <v>42219</v>
      </c>
      <c r="F495" s="64">
        <v>42198</v>
      </c>
      <c r="G495" s="64" t="s">
        <v>2120</v>
      </c>
      <c r="H495" s="63">
        <v>42236</v>
      </c>
      <c r="I495" s="63"/>
      <c r="J495" s="63">
        <v>42237</v>
      </c>
      <c r="K495" s="124">
        <v>42216</v>
      </c>
      <c r="L495" s="124"/>
      <c r="M495" s="124"/>
      <c r="N495" s="66"/>
      <c r="O495" s="108" t="s">
        <v>3111</v>
      </c>
    </row>
    <row r="496" spans="1:15" outlineLevel="1">
      <c r="A496" s="61">
        <v>78233</v>
      </c>
      <c r="B496" s="62" t="s">
        <v>2207</v>
      </c>
      <c r="C496" s="65" t="s">
        <v>3112</v>
      </c>
      <c r="D496" s="61">
        <v>3</v>
      </c>
      <c r="E496" s="63">
        <v>42219</v>
      </c>
      <c r="F496" s="64">
        <v>42234</v>
      </c>
      <c r="G496" s="64" t="s">
        <v>2120</v>
      </c>
      <c r="H496" s="63">
        <v>42241</v>
      </c>
      <c r="I496" s="63"/>
      <c r="J496" s="63">
        <v>42241</v>
      </c>
      <c r="K496" s="124">
        <v>42216</v>
      </c>
      <c r="L496" s="124"/>
      <c r="M496" s="124"/>
      <c r="N496" s="66"/>
      <c r="O496" s="108" t="s">
        <v>3113</v>
      </c>
    </row>
    <row r="497" spans="1:15" outlineLevel="1">
      <c r="A497" s="61">
        <v>78236</v>
      </c>
      <c r="B497" s="62" t="s">
        <v>2207</v>
      </c>
      <c r="C497" s="65" t="s">
        <v>3114</v>
      </c>
      <c r="D497" s="61">
        <v>4</v>
      </c>
      <c r="E497" s="63">
        <v>42219</v>
      </c>
      <c r="F497" s="64">
        <v>42198</v>
      </c>
      <c r="G497" s="64" t="s">
        <v>2087</v>
      </c>
      <c r="H497" s="63">
        <v>42236</v>
      </c>
      <c r="I497" s="63"/>
      <c r="J497" s="63">
        <v>42240</v>
      </c>
      <c r="K497" s="124">
        <v>42216</v>
      </c>
      <c r="L497" s="124"/>
      <c r="M497" s="124"/>
      <c r="N497" s="66"/>
      <c r="O497" s="108" t="s">
        <v>3115</v>
      </c>
    </row>
    <row r="498" spans="1:15" outlineLevel="1">
      <c r="A498" s="61">
        <v>78239</v>
      </c>
      <c r="B498" s="62" t="s">
        <v>2207</v>
      </c>
      <c r="C498" s="65" t="s">
        <v>3116</v>
      </c>
      <c r="D498" s="61">
        <v>4</v>
      </c>
      <c r="E498" s="63">
        <v>42219</v>
      </c>
      <c r="F498" s="64">
        <v>42199</v>
      </c>
      <c r="G498" s="64" t="s">
        <v>2087</v>
      </c>
      <c r="H498" s="63">
        <v>42237</v>
      </c>
      <c r="I498" s="63"/>
      <c r="J498" s="63">
        <v>42240</v>
      </c>
      <c r="K498" s="124">
        <v>42216</v>
      </c>
      <c r="L498" s="124"/>
      <c r="M498" s="124"/>
      <c r="N498" s="66"/>
      <c r="O498" s="108" t="s">
        <v>3115</v>
      </c>
    </row>
    <row r="499" spans="1:15" outlineLevel="1">
      <c r="A499" s="61">
        <v>78240</v>
      </c>
      <c r="B499" s="62" t="s">
        <v>2207</v>
      </c>
      <c r="C499" s="65" t="s">
        <v>3117</v>
      </c>
      <c r="D499" s="61">
        <v>4</v>
      </c>
      <c r="E499" s="63">
        <v>42219</v>
      </c>
      <c r="F499" s="64">
        <v>42198</v>
      </c>
      <c r="G499" s="64" t="s">
        <v>2087</v>
      </c>
      <c r="H499" s="63">
        <v>42236</v>
      </c>
      <c r="I499" s="63"/>
      <c r="J499" s="63">
        <v>42240</v>
      </c>
      <c r="K499" s="124">
        <v>42216</v>
      </c>
      <c r="L499" s="124"/>
      <c r="M499" s="124"/>
      <c r="N499" s="66"/>
      <c r="O499" s="108" t="s">
        <v>3115</v>
      </c>
    </row>
    <row r="500" spans="1:15" outlineLevel="1">
      <c r="A500" s="61">
        <v>78215</v>
      </c>
      <c r="B500" s="62" t="s">
        <v>3118</v>
      </c>
      <c r="C500" s="65" t="s">
        <v>3119</v>
      </c>
      <c r="D500" s="61"/>
      <c r="E500" s="63">
        <v>42219</v>
      </c>
      <c r="F500" s="64">
        <v>42223</v>
      </c>
      <c r="G500" s="64" t="s">
        <v>33</v>
      </c>
      <c r="H500" s="63">
        <v>42230</v>
      </c>
      <c r="I500" s="63"/>
      <c r="J500" s="63">
        <v>42230</v>
      </c>
      <c r="K500" s="124">
        <v>42223</v>
      </c>
      <c r="L500" s="124"/>
      <c r="M500" s="124"/>
      <c r="N500" s="66"/>
      <c r="O500" s="108" t="s">
        <v>3120</v>
      </c>
    </row>
    <row r="501" spans="1:15" outlineLevel="1">
      <c r="A501" s="61">
        <v>78242</v>
      </c>
      <c r="B501" s="62" t="s">
        <v>3121</v>
      </c>
      <c r="C501" s="65" t="s">
        <v>3122</v>
      </c>
      <c r="D501" s="61"/>
      <c r="E501" s="63">
        <v>42219</v>
      </c>
      <c r="F501" s="64">
        <v>42233</v>
      </c>
      <c r="G501" s="64" t="s">
        <v>2120</v>
      </c>
      <c r="H501" s="64">
        <v>42240</v>
      </c>
      <c r="I501" s="64"/>
      <c r="J501" s="63">
        <v>42241</v>
      </c>
      <c r="K501" s="124">
        <v>42223</v>
      </c>
      <c r="L501" s="124"/>
      <c r="M501" s="124"/>
      <c r="N501" s="66"/>
      <c r="O501" s="108" t="s">
        <v>3123</v>
      </c>
    </row>
    <row r="502" spans="1:15" outlineLevel="1">
      <c r="A502" s="61">
        <v>76105</v>
      </c>
      <c r="B502" s="62" t="s">
        <v>3124</v>
      </c>
      <c r="C502" s="65" t="s">
        <v>3125</v>
      </c>
      <c r="D502" s="61">
        <v>2</v>
      </c>
      <c r="E502" s="63">
        <v>42222</v>
      </c>
      <c r="F502" s="64">
        <v>42235</v>
      </c>
      <c r="G502" s="64" t="s">
        <v>2120</v>
      </c>
      <c r="H502" s="63">
        <v>42242</v>
      </c>
      <c r="I502" s="63"/>
      <c r="J502" s="63">
        <v>42242</v>
      </c>
      <c r="K502" s="124">
        <v>42223</v>
      </c>
      <c r="L502" s="124"/>
      <c r="M502" s="124"/>
      <c r="N502" s="66"/>
      <c r="O502" s="108" t="s">
        <v>3126</v>
      </c>
    </row>
    <row r="503" spans="1:15" outlineLevel="1">
      <c r="A503" s="61">
        <v>78272</v>
      </c>
      <c r="B503" s="62" t="s">
        <v>3127</v>
      </c>
      <c r="C503" s="65" t="s">
        <v>3128</v>
      </c>
      <c r="D503" s="61"/>
      <c r="E503" s="63">
        <v>42223</v>
      </c>
      <c r="F503" s="64">
        <v>42237</v>
      </c>
      <c r="G503" s="64" t="s">
        <v>2120</v>
      </c>
      <c r="H503" s="63">
        <v>42244</v>
      </c>
      <c r="I503" s="63"/>
      <c r="J503" s="63">
        <v>42243</v>
      </c>
      <c r="K503" s="124">
        <v>42223</v>
      </c>
      <c r="L503" s="124"/>
      <c r="M503" s="124"/>
      <c r="N503" s="66"/>
      <c r="O503" s="108" t="s">
        <v>3129</v>
      </c>
    </row>
    <row r="504" spans="1:15" outlineLevel="1">
      <c r="A504" s="61">
        <v>78271</v>
      </c>
      <c r="B504" s="62" t="s">
        <v>3127</v>
      </c>
      <c r="C504" s="65" t="s">
        <v>3130</v>
      </c>
      <c r="D504" s="61"/>
      <c r="E504" s="63">
        <v>42223</v>
      </c>
      <c r="F504" s="64">
        <v>42237</v>
      </c>
      <c r="G504" s="64" t="s">
        <v>2120</v>
      </c>
      <c r="H504" s="63">
        <v>42244</v>
      </c>
      <c r="I504" s="63"/>
      <c r="J504" s="63">
        <v>42243</v>
      </c>
      <c r="K504" s="124">
        <v>42223</v>
      </c>
      <c r="L504" s="124"/>
      <c r="M504" s="124"/>
      <c r="N504" s="66"/>
      <c r="O504" s="108" t="s">
        <v>3131</v>
      </c>
    </row>
    <row r="505" spans="1:15" outlineLevel="1">
      <c r="A505" s="61">
        <v>78273</v>
      </c>
      <c r="B505" s="62" t="s">
        <v>3127</v>
      </c>
      <c r="C505" s="65" t="s">
        <v>3132</v>
      </c>
      <c r="D505" s="61"/>
      <c r="E505" s="63">
        <v>42223</v>
      </c>
      <c r="F505" s="64">
        <v>42236</v>
      </c>
      <c r="G505" s="64" t="s">
        <v>2120</v>
      </c>
      <c r="H505" s="63">
        <v>42243</v>
      </c>
      <c r="I505" s="63"/>
      <c r="J505" s="63">
        <v>42242</v>
      </c>
      <c r="K505" s="124">
        <v>42223</v>
      </c>
      <c r="L505" s="124"/>
      <c r="M505" s="124"/>
      <c r="N505" s="66"/>
      <c r="O505" s="108" t="s">
        <v>3131</v>
      </c>
    </row>
    <row r="506" spans="1:15" outlineLevel="1">
      <c r="A506" s="61">
        <v>78275</v>
      </c>
      <c r="B506" s="62" t="s">
        <v>3133</v>
      </c>
      <c r="C506" s="65" t="s">
        <v>3134</v>
      </c>
      <c r="D506" s="61">
        <v>2</v>
      </c>
      <c r="E506" s="63">
        <v>42226</v>
      </c>
      <c r="F506" s="64">
        <v>42240</v>
      </c>
      <c r="G506" s="64" t="s">
        <v>2120</v>
      </c>
      <c r="H506" s="63">
        <v>42248</v>
      </c>
      <c r="I506" s="63"/>
      <c r="J506" s="63">
        <v>42244</v>
      </c>
      <c r="K506" s="124">
        <v>42230</v>
      </c>
      <c r="L506" s="124"/>
      <c r="M506" s="124"/>
      <c r="N506" s="66"/>
      <c r="O506" s="108" t="s">
        <v>3135</v>
      </c>
    </row>
    <row r="507" spans="1:15" outlineLevel="1">
      <c r="A507" s="61">
        <v>78282</v>
      </c>
      <c r="B507" s="62" t="s">
        <v>3136</v>
      </c>
      <c r="C507" s="65" t="s">
        <v>3137</v>
      </c>
      <c r="D507" s="61">
        <v>1</v>
      </c>
      <c r="E507" s="63">
        <v>42227</v>
      </c>
      <c r="F507" s="64">
        <v>42237</v>
      </c>
      <c r="G507" s="64" t="s">
        <v>2120</v>
      </c>
      <c r="H507" s="63">
        <v>42244</v>
      </c>
      <c r="I507" s="63"/>
      <c r="J507" s="63">
        <v>42242</v>
      </c>
      <c r="K507" s="124">
        <v>42230</v>
      </c>
      <c r="L507" s="124"/>
      <c r="M507" s="124"/>
      <c r="N507" s="66"/>
      <c r="O507" s="108" t="s">
        <v>3138</v>
      </c>
    </row>
    <row r="508" spans="1:15" outlineLevel="1">
      <c r="A508" s="61">
        <v>78281</v>
      </c>
      <c r="B508" s="62" t="s">
        <v>3127</v>
      </c>
      <c r="C508" s="65" t="s">
        <v>3139</v>
      </c>
      <c r="D508" s="61"/>
      <c r="E508" s="63">
        <v>42227</v>
      </c>
      <c r="F508" s="64">
        <v>42236</v>
      </c>
      <c r="G508" s="64" t="s">
        <v>2120</v>
      </c>
      <c r="H508" s="63">
        <v>42243</v>
      </c>
      <c r="I508" s="63"/>
      <c r="J508" s="63">
        <v>42242</v>
      </c>
      <c r="K508" s="124">
        <v>42230</v>
      </c>
      <c r="L508" s="124"/>
      <c r="M508" s="124"/>
      <c r="N508" s="66"/>
      <c r="O508" s="108" t="s">
        <v>3131</v>
      </c>
    </row>
    <row r="509" spans="1:15" ht="29.1" outlineLevel="1">
      <c r="A509" s="61">
        <v>78284</v>
      </c>
      <c r="B509" s="62" t="s">
        <v>3140</v>
      </c>
      <c r="C509" s="65" t="s">
        <v>3141</v>
      </c>
      <c r="D509" s="61"/>
      <c r="E509" s="63">
        <v>42229</v>
      </c>
      <c r="F509" s="64">
        <v>42237</v>
      </c>
      <c r="G509" s="64" t="s">
        <v>2120</v>
      </c>
      <c r="H509" s="63">
        <v>42244</v>
      </c>
      <c r="I509" s="63"/>
      <c r="J509" s="63">
        <v>42241</v>
      </c>
      <c r="K509" s="64">
        <v>42230</v>
      </c>
      <c r="L509" s="64"/>
      <c r="M509" s="64"/>
      <c r="N509" s="66"/>
      <c r="O509" s="108" t="s">
        <v>3142</v>
      </c>
    </row>
    <row r="510" spans="1:15" outlineLevel="1">
      <c r="A510" s="61">
        <v>78205</v>
      </c>
      <c r="B510" s="62" t="s">
        <v>3143</v>
      </c>
      <c r="C510" s="65" t="s">
        <v>294</v>
      </c>
      <c r="D510" s="61">
        <v>2</v>
      </c>
      <c r="E510" s="63">
        <v>42229</v>
      </c>
      <c r="F510" s="64">
        <v>42243</v>
      </c>
      <c r="G510" s="64" t="s">
        <v>2120</v>
      </c>
      <c r="H510" s="64">
        <v>42250</v>
      </c>
      <c r="I510" s="64"/>
      <c r="J510" s="64">
        <v>42249</v>
      </c>
      <c r="K510" s="124">
        <v>42230</v>
      </c>
      <c r="L510" s="124"/>
      <c r="M510" s="124"/>
      <c r="N510" s="132"/>
      <c r="O510" s="117"/>
    </row>
    <row r="511" spans="1:15" outlineLevel="1">
      <c r="A511" s="61">
        <v>78204</v>
      </c>
      <c r="B511" s="62" t="s">
        <v>3144</v>
      </c>
      <c r="C511" s="65" t="s">
        <v>3145</v>
      </c>
      <c r="D511" s="61"/>
      <c r="E511" s="63">
        <v>42229</v>
      </c>
      <c r="F511" s="64">
        <v>42241</v>
      </c>
      <c r="G511" s="64" t="s">
        <v>2120</v>
      </c>
      <c r="H511" s="64">
        <v>42248</v>
      </c>
      <c r="I511" s="64"/>
      <c r="J511" s="64">
        <v>42244</v>
      </c>
      <c r="K511" s="124">
        <v>42230</v>
      </c>
      <c r="L511" s="124"/>
      <c r="M511" s="124"/>
      <c r="N511" s="132"/>
      <c r="O511" s="117"/>
    </row>
    <row r="512" spans="1:15" outlineLevel="1">
      <c r="A512" s="61">
        <v>74268</v>
      </c>
      <c r="B512" s="62" t="s">
        <v>3146</v>
      </c>
      <c r="C512" s="65" t="s">
        <v>3147</v>
      </c>
      <c r="D512" s="61"/>
      <c r="E512" s="63">
        <v>42229</v>
      </c>
      <c r="F512" s="64">
        <v>42241</v>
      </c>
      <c r="G512" s="64" t="s">
        <v>2120</v>
      </c>
      <c r="H512" s="64">
        <v>42248</v>
      </c>
      <c r="I512" s="64"/>
      <c r="J512" s="64">
        <v>42230</v>
      </c>
      <c r="K512" s="124">
        <v>42230</v>
      </c>
      <c r="L512" s="124"/>
      <c r="M512" s="124"/>
      <c r="N512" s="132"/>
      <c r="O512" s="117"/>
    </row>
    <row r="513" spans="1:15" ht="29.1" outlineLevel="1">
      <c r="A513" s="61">
        <v>78226</v>
      </c>
      <c r="B513" s="62" t="s">
        <v>3148</v>
      </c>
      <c r="C513" s="65" t="s">
        <v>3149</v>
      </c>
      <c r="D513" s="61">
        <v>2</v>
      </c>
      <c r="E513" s="63">
        <v>42229</v>
      </c>
      <c r="F513" s="64">
        <v>42240</v>
      </c>
      <c r="G513" s="64" t="s">
        <v>2120</v>
      </c>
      <c r="H513" s="64">
        <v>42248</v>
      </c>
      <c r="I513" s="64"/>
      <c r="J513" s="64">
        <v>42244</v>
      </c>
      <c r="K513" s="64">
        <v>42230</v>
      </c>
      <c r="L513" s="64"/>
      <c r="M513" s="64"/>
      <c r="N513" s="132"/>
      <c r="O513" s="117" t="s">
        <v>3150</v>
      </c>
    </row>
    <row r="514" spans="1:15" outlineLevel="1">
      <c r="A514" s="61">
        <v>78227</v>
      </c>
      <c r="B514" s="62" t="s">
        <v>3148</v>
      </c>
      <c r="C514" s="65" t="s">
        <v>3151</v>
      </c>
      <c r="D514" s="61">
        <v>2</v>
      </c>
      <c r="E514" s="63">
        <v>42229</v>
      </c>
      <c r="F514" s="64">
        <v>42240</v>
      </c>
      <c r="G514" s="64" t="s">
        <v>2120</v>
      </c>
      <c r="H514" s="64">
        <v>42248</v>
      </c>
      <c r="I514" s="64"/>
      <c r="J514" s="64">
        <v>42242</v>
      </c>
      <c r="K514" s="124">
        <v>42230</v>
      </c>
      <c r="L514" s="124"/>
      <c r="M514" s="124"/>
      <c r="N514" s="132"/>
      <c r="O514" s="117"/>
    </row>
    <row r="515" spans="1:15" outlineLevel="1">
      <c r="A515" s="61">
        <v>78319</v>
      </c>
      <c r="B515" s="62" t="s">
        <v>3152</v>
      </c>
      <c r="C515" s="65" t="s">
        <v>3153</v>
      </c>
      <c r="D515" s="61"/>
      <c r="E515" s="64">
        <v>42233</v>
      </c>
      <c r="F515" s="64">
        <v>42248</v>
      </c>
      <c r="G515" s="64" t="s">
        <v>2120</v>
      </c>
      <c r="H515" s="64">
        <v>42255</v>
      </c>
      <c r="I515" s="64"/>
      <c r="J515" s="64">
        <v>42251</v>
      </c>
      <c r="K515" s="124">
        <v>42237</v>
      </c>
      <c r="L515" s="104"/>
      <c r="M515" s="104"/>
      <c r="N515" s="132"/>
      <c r="O515" s="117" t="s">
        <v>3154</v>
      </c>
    </row>
    <row r="516" spans="1:15" outlineLevel="1">
      <c r="A516" s="61">
        <v>78267</v>
      </c>
      <c r="B516" s="62" t="s">
        <v>3155</v>
      </c>
      <c r="C516" s="65" t="s">
        <v>3156</v>
      </c>
      <c r="D516" s="61"/>
      <c r="E516" s="64">
        <v>42242</v>
      </c>
      <c r="F516" s="64">
        <v>42255</v>
      </c>
      <c r="G516" s="64" t="s">
        <v>2120</v>
      </c>
      <c r="H516" s="64">
        <v>42262</v>
      </c>
      <c r="I516" s="64"/>
      <c r="J516" s="64">
        <v>42265</v>
      </c>
      <c r="K516" s="124">
        <v>42244</v>
      </c>
      <c r="L516" s="104"/>
      <c r="M516" s="104"/>
      <c r="N516" s="132"/>
      <c r="O516" s="117" t="s">
        <v>3157</v>
      </c>
    </row>
    <row r="517" spans="1:15" outlineLevel="1">
      <c r="A517" s="61">
        <v>78374</v>
      </c>
      <c r="B517" s="62" t="s">
        <v>3158</v>
      </c>
      <c r="C517" s="65" t="s">
        <v>3159</v>
      </c>
      <c r="D517" s="61"/>
      <c r="E517" s="64">
        <v>42250</v>
      </c>
      <c r="F517" s="64">
        <v>42262</v>
      </c>
      <c r="G517" s="64" t="s">
        <v>2120</v>
      </c>
      <c r="H517" s="64">
        <v>42269</v>
      </c>
      <c r="I517" s="64"/>
      <c r="J517" s="64">
        <v>42270</v>
      </c>
      <c r="K517" s="124">
        <v>42251</v>
      </c>
      <c r="L517" s="104"/>
      <c r="M517" s="104"/>
      <c r="N517" s="132"/>
      <c r="O517" s="117"/>
    </row>
    <row r="518" spans="1:15" outlineLevel="1">
      <c r="A518" s="61">
        <v>78375</v>
      </c>
      <c r="B518" s="62" t="s">
        <v>3158</v>
      </c>
      <c r="C518" s="65" t="s">
        <v>3160</v>
      </c>
      <c r="D518" s="61"/>
      <c r="E518" s="64">
        <v>42250</v>
      </c>
      <c r="F518" s="64">
        <v>42262</v>
      </c>
      <c r="G518" s="64" t="s">
        <v>2120</v>
      </c>
      <c r="H518" s="64">
        <v>42269</v>
      </c>
      <c r="I518" s="64"/>
      <c r="J518" s="64">
        <v>42271</v>
      </c>
      <c r="K518" s="124">
        <v>42251</v>
      </c>
      <c r="L518" s="104"/>
      <c r="M518" s="104"/>
      <c r="N518" s="132"/>
      <c r="O518" s="117" t="s">
        <v>3161</v>
      </c>
    </row>
    <row r="519" spans="1:15" outlineLevel="1">
      <c r="A519" s="61">
        <v>78376</v>
      </c>
      <c r="B519" s="62" t="s">
        <v>3158</v>
      </c>
      <c r="C519" s="65" t="s">
        <v>3162</v>
      </c>
      <c r="D519" s="61"/>
      <c r="E519" s="64">
        <v>42250</v>
      </c>
      <c r="F519" s="64">
        <v>42262</v>
      </c>
      <c r="G519" s="64" t="s">
        <v>2120</v>
      </c>
      <c r="H519" s="64">
        <v>42269</v>
      </c>
      <c r="I519" s="64"/>
      <c r="J519" s="64">
        <v>42271</v>
      </c>
      <c r="K519" s="124">
        <v>42251</v>
      </c>
      <c r="L519" s="104"/>
      <c r="M519" s="104"/>
      <c r="N519" s="132"/>
      <c r="O519" s="117"/>
    </row>
    <row r="520" spans="1:15" outlineLevel="1">
      <c r="A520" s="126">
        <v>78384</v>
      </c>
      <c r="B520" s="127" t="s">
        <v>3163</v>
      </c>
      <c r="C520" s="133" t="s">
        <v>3164</v>
      </c>
      <c r="D520" s="126"/>
      <c r="E520" s="129">
        <v>42251</v>
      </c>
      <c r="F520" s="129" t="s">
        <v>101</v>
      </c>
      <c r="G520" s="129" t="s">
        <v>101</v>
      </c>
      <c r="H520" s="129" t="s">
        <v>101</v>
      </c>
      <c r="I520" s="129"/>
      <c r="J520" s="129" t="s">
        <v>101</v>
      </c>
      <c r="K520" s="134">
        <v>42251</v>
      </c>
      <c r="L520" s="135"/>
      <c r="M520" s="135"/>
      <c r="N520" s="136"/>
      <c r="O520" s="137"/>
    </row>
    <row r="521" spans="1:15" ht="57.95" outlineLevel="1">
      <c r="A521" s="61">
        <v>71754</v>
      </c>
      <c r="B521" s="62" t="s">
        <v>3165</v>
      </c>
      <c r="C521" s="65" t="s">
        <v>3166</v>
      </c>
      <c r="D521" s="61"/>
      <c r="E521" s="64">
        <v>42254</v>
      </c>
      <c r="F521" s="64">
        <v>42285</v>
      </c>
      <c r="G521" s="64" t="s">
        <v>33</v>
      </c>
      <c r="H521" s="64">
        <v>42292</v>
      </c>
      <c r="I521" s="64"/>
      <c r="J521" s="64">
        <v>42300</v>
      </c>
      <c r="K521" s="64">
        <v>42258</v>
      </c>
      <c r="L521" s="123"/>
      <c r="M521" s="123"/>
      <c r="N521" s="132"/>
      <c r="O521" s="117" t="s">
        <v>3167</v>
      </c>
    </row>
    <row r="522" spans="1:15" ht="15" customHeight="1" outlineLevel="1">
      <c r="A522" s="61">
        <v>78397</v>
      </c>
      <c r="B522" s="62" t="s">
        <v>3168</v>
      </c>
      <c r="C522" s="65" t="s">
        <v>3169</v>
      </c>
      <c r="D522" s="61"/>
      <c r="E522" s="64">
        <v>42255</v>
      </c>
      <c r="F522" s="64">
        <v>42261</v>
      </c>
      <c r="G522" s="64" t="s">
        <v>2120</v>
      </c>
      <c r="H522" s="64">
        <v>42268</v>
      </c>
      <c r="I522" s="64"/>
      <c r="J522" s="64">
        <v>42268</v>
      </c>
      <c r="K522" s="124">
        <v>42258</v>
      </c>
      <c r="L522" s="104"/>
      <c r="M522" s="104"/>
      <c r="N522" s="132"/>
      <c r="O522" s="117" t="s">
        <v>3170</v>
      </c>
    </row>
    <row r="523" spans="1:15" outlineLevel="1">
      <c r="A523" s="61">
        <v>78454</v>
      </c>
      <c r="B523" s="62" t="s">
        <v>3171</v>
      </c>
      <c r="C523" s="65" t="s">
        <v>3172</v>
      </c>
      <c r="D523" s="61">
        <v>2</v>
      </c>
      <c r="E523" s="64">
        <v>42255</v>
      </c>
      <c r="F523" s="64">
        <v>42263</v>
      </c>
      <c r="G523" s="64" t="s">
        <v>2120</v>
      </c>
      <c r="H523" s="64">
        <v>42270</v>
      </c>
      <c r="I523" s="64"/>
      <c r="J523" s="64">
        <v>42271</v>
      </c>
      <c r="K523" s="124">
        <v>42258</v>
      </c>
      <c r="L523" s="104"/>
      <c r="M523" s="104"/>
      <c r="N523" s="132"/>
      <c r="O523" s="117" t="s">
        <v>3173</v>
      </c>
    </row>
    <row r="524" spans="1:15" outlineLevel="1">
      <c r="A524" s="61">
        <v>78353</v>
      </c>
      <c r="B524" s="62" t="s">
        <v>3146</v>
      </c>
      <c r="C524" s="65" t="s">
        <v>3174</v>
      </c>
      <c r="D524" s="61"/>
      <c r="E524" s="64">
        <v>42255</v>
      </c>
      <c r="F524" s="64">
        <v>42264</v>
      </c>
      <c r="G524" s="64" t="s">
        <v>2120</v>
      </c>
      <c r="H524" s="64">
        <v>42271</v>
      </c>
      <c r="I524" s="64"/>
      <c r="J524" s="64">
        <v>42271</v>
      </c>
      <c r="K524" s="124">
        <v>42258</v>
      </c>
      <c r="L524" s="104"/>
      <c r="M524" s="104"/>
      <c r="N524" s="132"/>
      <c r="O524" s="117" t="s">
        <v>3175</v>
      </c>
    </row>
    <row r="525" spans="1:15" outlineLevel="1">
      <c r="A525" s="61">
        <v>78279</v>
      </c>
      <c r="B525" s="62" t="s">
        <v>3176</v>
      </c>
      <c r="C525" s="65" t="s">
        <v>3177</v>
      </c>
      <c r="D525" s="61"/>
      <c r="E525" s="64">
        <v>42256</v>
      </c>
      <c r="F525" s="64">
        <v>42284</v>
      </c>
      <c r="G525" s="64" t="s">
        <v>2087</v>
      </c>
      <c r="H525" s="64">
        <v>42291</v>
      </c>
      <c r="I525" s="64"/>
      <c r="J525" s="138" t="s">
        <v>101</v>
      </c>
      <c r="K525" s="124">
        <v>42258</v>
      </c>
      <c r="L525" s="104"/>
      <c r="M525" s="104"/>
      <c r="N525" s="132"/>
      <c r="O525" s="117" t="s">
        <v>3178</v>
      </c>
    </row>
    <row r="526" spans="1:15" outlineLevel="1">
      <c r="A526" s="61">
        <v>78462</v>
      </c>
      <c r="B526" s="62" t="s">
        <v>3179</v>
      </c>
      <c r="C526" s="65" t="s">
        <v>3180</v>
      </c>
      <c r="D526" s="61">
        <v>6</v>
      </c>
      <c r="E526" s="64">
        <v>42257</v>
      </c>
      <c r="F526" s="64">
        <v>42261</v>
      </c>
      <c r="G526" s="64" t="s">
        <v>2120</v>
      </c>
      <c r="H526" s="64">
        <v>42263</v>
      </c>
      <c r="I526" s="64"/>
      <c r="J526" s="64">
        <v>42263</v>
      </c>
      <c r="K526" s="124">
        <v>42258</v>
      </c>
      <c r="L526" s="104"/>
      <c r="M526" s="104"/>
      <c r="N526" s="132"/>
      <c r="O526" s="117" t="s">
        <v>3181</v>
      </c>
    </row>
    <row r="527" spans="1:15" outlineLevel="1">
      <c r="A527" s="61">
        <v>77083</v>
      </c>
      <c r="B527" s="62" t="s">
        <v>3182</v>
      </c>
      <c r="C527" s="65" t="s">
        <v>3183</v>
      </c>
      <c r="D527" s="61"/>
      <c r="E527" s="64">
        <v>42257</v>
      </c>
      <c r="F527" s="64">
        <v>42263</v>
      </c>
      <c r="G527" s="64" t="s">
        <v>2120</v>
      </c>
      <c r="H527" s="64">
        <v>42270</v>
      </c>
      <c r="I527" s="64"/>
      <c r="J527" s="64">
        <v>42270</v>
      </c>
      <c r="K527" s="124">
        <v>42258</v>
      </c>
      <c r="L527" s="104"/>
      <c r="M527" s="104"/>
      <c r="N527" s="132"/>
      <c r="O527" s="117"/>
    </row>
    <row r="528" spans="1:15" outlineLevel="1">
      <c r="A528" s="61">
        <v>77084</v>
      </c>
      <c r="B528" s="62" t="s">
        <v>3184</v>
      </c>
      <c r="C528" s="65" t="s">
        <v>3185</v>
      </c>
      <c r="D528" s="61"/>
      <c r="E528" s="64">
        <v>42257</v>
      </c>
      <c r="F528" s="64">
        <v>42263</v>
      </c>
      <c r="G528" s="64" t="s">
        <v>2120</v>
      </c>
      <c r="H528" s="64">
        <v>42270</v>
      </c>
      <c r="I528" s="64"/>
      <c r="J528" s="64">
        <v>42270</v>
      </c>
      <c r="K528" s="124">
        <v>42258</v>
      </c>
      <c r="L528" s="104"/>
      <c r="M528" s="104"/>
      <c r="N528" s="132"/>
      <c r="O528" s="117"/>
    </row>
    <row r="529" spans="1:15" outlineLevel="1">
      <c r="A529" s="61">
        <v>78460</v>
      </c>
      <c r="B529" s="62" t="s">
        <v>3186</v>
      </c>
      <c r="C529" s="65" t="s">
        <v>3187</v>
      </c>
      <c r="D529" s="61">
        <v>2</v>
      </c>
      <c r="E529" s="64">
        <v>42257</v>
      </c>
      <c r="F529" s="64">
        <v>42262</v>
      </c>
      <c r="G529" s="64" t="s">
        <v>2120</v>
      </c>
      <c r="H529" s="64">
        <v>42269</v>
      </c>
      <c r="I529" s="64"/>
      <c r="J529" s="64">
        <v>42269</v>
      </c>
      <c r="K529" s="124">
        <v>42258</v>
      </c>
      <c r="L529" s="104"/>
      <c r="M529" s="104"/>
      <c r="N529" s="132"/>
      <c r="O529" s="117" t="s">
        <v>3188</v>
      </c>
    </row>
    <row r="530" spans="1:15" outlineLevel="1">
      <c r="A530" s="61">
        <v>78465</v>
      </c>
      <c r="B530" s="62" t="s">
        <v>3176</v>
      </c>
      <c r="C530" s="65" t="s">
        <v>3189</v>
      </c>
      <c r="D530" s="61">
        <v>1</v>
      </c>
      <c r="E530" s="64">
        <v>42257</v>
      </c>
      <c r="F530" s="64">
        <v>42284</v>
      </c>
      <c r="G530" s="64" t="s">
        <v>2120</v>
      </c>
      <c r="H530" s="64">
        <v>42291</v>
      </c>
      <c r="I530" s="64"/>
      <c r="J530" s="138" t="s">
        <v>101</v>
      </c>
      <c r="K530" s="64">
        <v>42258</v>
      </c>
      <c r="L530" s="104"/>
      <c r="M530" s="104"/>
      <c r="N530" s="132"/>
      <c r="O530" s="117" t="s">
        <v>3190</v>
      </c>
    </row>
    <row r="531" spans="1:15" ht="57.95" outlineLevel="1">
      <c r="A531" s="61">
        <v>73675</v>
      </c>
      <c r="B531" s="62" t="s">
        <v>3176</v>
      </c>
      <c r="C531" s="65" t="s">
        <v>3191</v>
      </c>
      <c r="D531" s="61">
        <v>3</v>
      </c>
      <c r="E531" s="64">
        <v>42326</v>
      </c>
      <c r="F531" s="64">
        <v>42352</v>
      </c>
      <c r="G531" s="64" t="s">
        <v>33</v>
      </c>
      <c r="H531" s="64">
        <v>42359</v>
      </c>
      <c r="I531" s="64"/>
      <c r="J531" s="64">
        <v>42359</v>
      </c>
      <c r="K531" s="131" t="s">
        <v>3192</v>
      </c>
      <c r="L531" s="104"/>
      <c r="M531" s="104"/>
      <c r="N531" s="132"/>
      <c r="O531" s="117" t="s">
        <v>3193</v>
      </c>
    </row>
    <row r="532" spans="1:15" outlineLevel="1">
      <c r="A532" s="61">
        <v>78335</v>
      </c>
      <c r="B532" s="62" t="s">
        <v>3194</v>
      </c>
      <c r="C532" s="65" t="s">
        <v>3195</v>
      </c>
      <c r="D532" s="61">
        <v>2</v>
      </c>
      <c r="E532" s="64">
        <v>42263</v>
      </c>
      <c r="F532" s="64">
        <v>42269</v>
      </c>
      <c r="G532" s="64" t="s">
        <v>2120</v>
      </c>
      <c r="H532" s="64">
        <v>42276</v>
      </c>
      <c r="I532" s="64"/>
      <c r="J532" s="64">
        <v>42276</v>
      </c>
      <c r="K532" s="122"/>
      <c r="L532" s="104"/>
      <c r="M532" s="104"/>
      <c r="N532" s="132"/>
      <c r="O532" s="117" t="s">
        <v>3196</v>
      </c>
    </row>
    <row r="533" spans="1:15" outlineLevel="1">
      <c r="A533" s="61">
        <v>78525</v>
      </c>
      <c r="B533" s="62" t="s">
        <v>3197</v>
      </c>
      <c r="C533" s="65" t="s">
        <v>3198</v>
      </c>
      <c r="D533" s="61"/>
      <c r="E533" s="64">
        <v>42263</v>
      </c>
      <c r="F533" s="64">
        <v>42268</v>
      </c>
      <c r="G533" s="64" t="s">
        <v>2120</v>
      </c>
      <c r="H533" s="64">
        <v>42270</v>
      </c>
      <c r="I533" s="64"/>
      <c r="J533" s="64">
        <v>42271</v>
      </c>
      <c r="K533" s="124">
        <v>42265</v>
      </c>
      <c r="L533" s="104"/>
      <c r="M533" s="104"/>
      <c r="N533" s="132"/>
      <c r="O533" s="117" t="s">
        <v>3199</v>
      </c>
    </row>
    <row r="534" spans="1:15" outlineLevel="1">
      <c r="A534" s="61">
        <v>77022</v>
      </c>
      <c r="B534" s="62" t="s">
        <v>2132</v>
      </c>
      <c r="C534" s="65" t="s">
        <v>2133</v>
      </c>
      <c r="D534" s="61"/>
      <c r="E534" s="64">
        <v>42263</v>
      </c>
      <c r="F534" s="64">
        <v>42271</v>
      </c>
      <c r="G534" s="64" t="s">
        <v>2120</v>
      </c>
      <c r="H534" s="64">
        <v>42278</v>
      </c>
      <c r="I534" s="64"/>
      <c r="J534" s="64">
        <v>42278</v>
      </c>
      <c r="K534" s="124">
        <v>42265</v>
      </c>
      <c r="L534" s="104"/>
      <c r="M534" s="104"/>
      <c r="N534" s="132"/>
      <c r="O534" s="117"/>
    </row>
    <row r="535" spans="1:15" outlineLevel="1">
      <c r="A535" s="61">
        <v>78421</v>
      </c>
      <c r="B535" s="62" t="s">
        <v>3200</v>
      </c>
      <c r="C535" s="65" t="s">
        <v>3201</v>
      </c>
      <c r="D535" s="61"/>
      <c r="E535" s="64">
        <v>42263</v>
      </c>
      <c r="F535" s="64">
        <v>42270</v>
      </c>
      <c r="G535" s="64" t="s">
        <v>2120</v>
      </c>
      <c r="H535" s="64">
        <v>42277</v>
      </c>
      <c r="I535" s="64"/>
      <c r="J535" s="64">
        <v>42277</v>
      </c>
      <c r="K535" s="124">
        <v>42265</v>
      </c>
      <c r="L535" s="104"/>
      <c r="M535" s="104"/>
      <c r="N535" s="132"/>
      <c r="O535" s="117"/>
    </row>
    <row r="536" spans="1:15" outlineLevel="1">
      <c r="A536" s="61">
        <v>78534</v>
      </c>
      <c r="B536" s="62" t="s">
        <v>2207</v>
      </c>
      <c r="C536" s="65" t="s">
        <v>3202</v>
      </c>
      <c r="D536" s="61"/>
      <c r="E536" s="64">
        <v>42265</v>
      </c>
      <c r="F536" s="64">
        <v>42282</v>
      </c>
      <c r="G536" s="64" t="s">
        <v>33</v>
      </c>
      <c r="H536" s="64">
        <v>42289</v>
      </c>
      <c r="I536" s="64"/>
      <c r="J536" s="64">
        <v>42289</v>
      </c>
      <c r="K536" s="124">
        <v>42265</v>
      </c>
      <c r="L536" s="104"/>
      <c r="M536" s="104"/>
      <c r="N536" s="132"/>
      <c r="O536" s="117"/>
    </row>
    <row r="537" spans="1:15" outlineLevel="1">
      <c r="A537" s="61">
        <v>78327</v>
      </c>
      <c r="B537" s="62" t="s">
        <v>2161</v>
      </c>
      <c r="C537" s="65" t="s">
        <v>3203</v>
      </c>
      <c r="D537" s="61"/>
      <c r="E537" s="64">
        <v>42268</v>
      </c>
      <c r="F537" s="64">
        <v>42272</v>
      </c>
      <c r="G537" s="64" t="s">
        <v>92</v>
      </c>
      <c r="H537" s="64">
        <v>42279</v>
      </c>
      <c r="I537" s="64"/>
      <c r="J537" s="64">
        <v>42279</v>
      </c>
      <c r="K537" s="124">
        <v>42272</v>
      </c>
      <c r="L537" s="104"/>
      <c r="M537" s="104"/>
      <c r="N537" s="132"/>
      <c r="O537" s="117"/>
    </row>
    <row r="538" spans="1:15" outlineLevel="1">
      <c r="A538" s="61">
        <v>78544</v>
      </c>
      <c r="B538" s="62" t="s">
        <v>2303</v>
      </c>
      <c r="C538" s="65" t="s">
        <v>3204</v>
      </c>
      <c r="D538" s="61"/>
      <c r="E538" s="64">
        <v>42269</v>
      </c>
      <c r="F538" s="64">
        <v>42279</v>
      </c>
      <c r="G538" s="64" t="s">
        <v>33</v>
      </c>
      <c r="H538" s="64">
        <v>42286</v>
      </c>
      <c r="I538" s="64"/>
      <c r="J538" s="64">
        <v>42289</v>
      </c>
      <c r="K538" s="124">
        <v>42272</v>
      </c>
      <c r="L538" s="104"/>
      <c r="M538" s="104"/>
      <c r="N538" s="132"/>
      <c r="O538" s="117" t="s">
        <v>3205</v>
      </c>
    </row>
    <row r="539" spans="1:15" outlineLevel="1">
      <c r="A539" s="61">
        <v>78612</v>
      </c>
      <c r="B539" s="62" t="s">
        <v>3206</v>
      </c>
      <c r="C539" s="65" t="s">
        <v>3207</v>
      </c>
      <c r="D539" s="61"/>
      <c r="E539" s="64">
        <v>42278</v>
      </c>
      <c r="F539" s="64">
        <v>42289</v>
      </c>
      <c r="G539" s="64" t="s">
        <v>33</v>
      </c>
      <c r="H539" s="64">
        <v>42296</v>
      </c>
      <c r="I539" s="64"/>
      <c r="J539" s="64">
        <v>42296</v>
      </c>
      <c r="K539" s="124">
        <v>42279</v>
      </c>
      <c r="L539" s="104"/>
      <c r="M539" s="104"/>
      <c r="N539" s="132"/>
      <c r="O539" s="117"/>
    </row>
    <row r="540" spans="1:15" outlineLevel="1">
      <c r="A540" s="61">
        <v>74369</v>
      </c>
      <c r="B540" s="62" t="s">
        <v>3208</v>
      </c>
      <c r="C540" s="65" t="s">
        <v>3209</v>
      </c>
      <c r="D540" s="61"/>
      <c r="E540" s="64">
        <v>42278</v>
      </c>
      <c r="F540" s="64">
        <v>42290</v>
      </c>
      <c r="G540" s="64" t="s">
        <v>33</v>
      </c>
      <c r="H540" s="64">
        <v>42297</v>
      </c>
      <c r="I540" s="64"/>
      <c r="J540" s="124">
        <v>42297</v>
      </c>
      <c r="K540" s="124">
        <v>42279</v>
      </c>
      <c r="L540" s="104"/>
      <c r="M540" s="104"/>
      <c r="N540" s="132"/>
      <c r="O540" s="117"/>
    </row>
    <row r="541" spans="1:15" outlineLevel="1">
      <c r="A541" s="61">
        <v>74567</v>
      </c>
      <c r="B541" s="62" t="s">
        <v>3210</v>
      </c>
      <c r="C541" s="65" t="s">
        <v>3211</v>
      </c>
      <c r="D541" s="61"/>
      <c r="E541" s="64">
        <v>42282</v>
      </c>
      <c r="F541" s="64">
        <v>42284</v>
      </c>
      <c r="G541" s="64" t="s">
        <v>33</v>
      </c>
      <c r="H541" s="64">
        <v>42291</v>
      </c>
      <c r="I541" s="64"/>
      <c r="J541" s="64">
        <v>42291</v>
      </c>
      <c r="K541" s="124">
        <v>42286</v>
      </c>
      <c r="L541" s="104"/>
      <c r="M541" s="104"/>
      <c r="N541" s="132"/>
      <c r="O541" s="117" t="s">
        <v>3212</v>
      </c>
    </row>
    <row r="542" spans="1:15" outlineLevel="1">
      <c r="A542" s="61">
        <v>78602</v>
      </c>
      <c r="B542" s="62" t="s">
        <v>3213</v>
      </c>
      <c r="C542" s="65" t="s">
        <v>3214</v>
      </c>
      <c r="D542" s="61"/>
      <c r="E542" s="64">
        <v>42286</v>
      </c>
      <c r="F542" s="64">
        <v>42293</v>
      </c>
      <c r="G542" s="64" t="s">
        <v>33</v>
      </c>
      <c r="H542" s="64">
        <v>42300</v>
      </c>
      <c r="I542" s="64"/>
      <c r="J542" s="64">
        <v>42305</v>
      </c>
      <c r="K542" s="124">
        <v>42286</v>
      </c>
      <c r="L542" s="104"/>
      <c r="M542" s="104"/>
      <c r="N542" s="132"/>
      <c r="O542" s="117"/>
    </row>
    <row r="543" spans="1:15" outlineLevel="1">
      <c r="A543" s="61">
        <v>78391</v>
      </c>
      <c r="B543" s="62" t="s">
        <v>3215</v>
      </c>
      <c r="C543" s="65" t="s">
        <v>3216</v>
      </c>
      <c r="D543" s="61">
        <v>2</v>
      </c>
      <c r="E543" s="64">
        <v>42286</v>
      </c>
      <c r="F543" s="64">
        <v>42296</v>
      </c>
      <c r="G543" s="64" t="s">
        <v>33</v>
      </c>
      <c r="H543" s="64">
        <v>42303</v>
      </c>
      <c r="I543" s="64"/>
      <c r="J543" s="64">
        <v>42304</v>
      </c>
      <c r="K543" s="124">
        <v>42286</v>
      </c>
      <c r="L543" s="104"/>
      <c r="M543" s="104"/>
      <c r="N543" s="132"/>
      <c r="O543" s="117"/>
    </row>
    <row r="544" spans="1:15" ht="43.5" outlineLevel="1">
      <c r="A544" s="61">
        <v>78663</v>
      </c>
      <c r="B544" s="62" t="s">
        <v>3217</v>
      </c>
      <c r="C544" s="65" t="s">
        <v>3218</v>
      </c>
      <c r="D544" s="61">
        <v>2</v>
      </c>
      <c r="E544" s="64">
        <v>42289</v>
      </c>
      <c r="F544" s="64">
        <v>42292</v>
      </c>
      <c r="G544" s="64" t="s">
        <v>33</v>
      </c>
      <c r="H544" s="64">
        <v>42299</v>
      </c>
      <c r="I544" s="64"/>
      <c r="J544" s="64">
        <v>42306</v>
      </c>
      <c r="K544" s="64">
        <v>42293</v>
      </c>
      <c r="L544" s="104"/>
      <c r="M544" s="104"/>
      <c r="N544" s="132"/>
      <c r="O544" s="117" t="s">
        <v>3219</v>
      </c>
    </row>
    <row r="545" spans="1:15" outlineLevel="1">
      <c r="A545" s="61">
        <v>78712</v>
      </c>
      <c r="B545" s="62" t="s">
        <v>3220</v>
      </c>
      <c r="C545" s="65" t="s">
        <v>3221</v>
      </c>
      <c r="D545" s="61">
        <v>2</v>
      </c>
      <c r="E545" s="64">
        <v>42293</v>
      </c>
      <c r="F545" s="64">
        <v>42303</v>
      </c>
      <c r="G545" s="64" t="s">
        <v>33</v>
      </c>
      <c r="H545" s="64">
        <v>42310</v>
      </c>
      <c r="I545" s="64"/>
      <c r="J545" s="64">
        <v>42310</v>
      </c>
      <c r="K545" s="124">
        <v>42302</v>
      </c>
      <c r="L545" s="104"/>
      <c r="M545" s="104"/>
      <c r="N545" s="132"/>
      <c r="O545" s="117" t="s">
        <v>3222</v>
      </c>
    </row>
    <row r="546" spans="1:15" outlineLevel="1">
      <c r="A546" s="126">
        <v>78673</v>
      </c>
      <c r="B546" s="127" t="s">
        <v>3223</v>
      </c>
      <c r="C546" s="133" t="s">
        <v>3224</v>
      </c>
      <c r="D546" s="126"/>
      <c r="E546" s="129">
        <v>42296</v>
      </c>
      <c r="F546" s="129" t="s">
        <v>101</v>
      </c>
      <c r="G546" s="129" t="s">
        <v>101</v>
      </c>
      <c r="H546" s="129" t="s">
        <v>101</v>
      </c>
      <c r="I546" s="129"/>
      <c r="J546" s="139" t="s">
        <v>101</v>
      </c>
      <c r="K546" s="135" t="s">
        <v>101</v>
      </c>
      <c r="L546" s="135"/>
      <c r="M546" s="135"/>
      <c r="N546" s="136"/>
      <c r="O546" s="137" t="s">
        <v>3225</v>
      </c>
    </row>
    <row r="547" spans="1:15" outlineLevel="1">
      <c r="A547" s="61">
        <v>78709</v>
      </c>
      <c r="B547" s="62" t="s">
        <v>3077</v>
      </c>
      <c r="C547" s="65" t="s">
        <v>3226</v>
      </c>
      <c r="D547" s="61">
        <v>2</v>
      </c>
      <c r="E547" s="64">
        <v>42293</v>
      </c>
      <c r="F547" s="64" t="s">
        <v>3227</v>
      </c>
      <c r="G547" s="64" t="s">
        <v>33</v>
      </c>
      <c r="H547" s="64">
        <v>42325</v>
      </c>
      <c r="I547" s="64"/>
      <c r="J547" s="64">
        <v>42321</v>
      </c>
      <c r="K547" s="124">
        <v>42293</v>
      </c>
      <c r="L547" s="104"/>
      <c r="M547" s="104"/>
      <c r="N547" s="132"/>
      <c r="O547" s="117" t="s">
        <v>3228</v>
      </c>
    </row>
    <row r="548" spans="1:15" ht="43.5" outlineLevel="1">
      <c r="A548" s="61">
        <v>78704</v>
      </c>
      <c r="B548" s="62" t="s">
        <v>3229</v>
      </c>
      <c r="C548" s="65" t="s">
        <v>3230</v>
      </c>
      <c r="D548" s="61">
        <v>3</v>
      </c>
      <c r="E548" s="64">
        <v>42296</v>
      </c>
      <c r="F548" s="64" t="s">
        <v>3231</v>
      </c>
      <c r="G548" s="64" t="s">
        <v>33</v>
      </c>
      <c r="H548" s="64">
        <v>42325</v>
      </c>
      <c r="I548" s="64"/>
      <c r="J548" s="64">
        <v>42321</v>
      </c>
      <c r="K548" s="64">
        <v>42300</v>
      </c>
      <c r="L548" s="104"/>
      <c r="M548" s="104"/>
      <c r="N548" s="132"/>
      <c r="O548" s="117" t="s">
        <v>3232</v>
      </c>
    </row>
    <row r="549" spans="1:15" outlineLevel="1">
      <c r="A549" s="61">
        <v>78679</v>
      </c>
      <c r="B549" s="62" t="s">
        <v>2297</v>
      </c>
      <c r="C549" s="65" t="s">
        <v>2307</v>
      </c>
      <c r="D549" s="61">
        <v>1</v>
      </c>
      <c r="E549" s="64">
        <v>42292</v>
      </c>
      <c r="F549" s="64">
        <v>42305</v>
      </c>
      <c r="G549" s="64" t="s">
        <v>33</v>
      </c>
      <c r="H549" s="64">
        <v>42312</v>
      </c>
      <c r="I549" s="64"/>
      <c r="J549" s="64">
        <v>42312</v>
      </c>
      <c r="K549" s="124">
        <v>42263</v>
      </c>
      <c r="L549" s="104"/>
      <c r="M549" s="104"/>
      <c r="N549" s="132"/>
      <c r="O549" s="117" t="s">
        <v>3233</v>
      </c>
    </row>
    <row r="550" spans="1:15" outlineLevel="1">
      <c r="A550" s="61">
        <v>78718</v>
      </c>
      <c r="B550" s="62" t="s">
        <v>3234</v>
      </c>
      <c r="C550" s="65" t="s">
        <v>3235</v>
      </c>
      <c r="D550" s="61"/>
      <c r="E550" s="64">
        <v>42297</v>
      </c>
      <c r="F550" s="64">
        <v>42300</v>
      </c>
      <c r="G550" s="64" t="s">
        <v>2120</v>
      </c>
      <c r="H550" s="64">
        <v>42304</v>
      </c>
      <c r="I550" s="64"/>
      <c r="J550" s="64">
        <v>42304</v>
      </c>
      <c r="K550" s="124">
        <v>42300</v>
      </c>
      <c r="L550" s="104"/>
      <c r="M550" s="104"/>
      <c r="N550" s="132"/>
      <c r="O550" s="117" t="s">
        <v>3236</v>
      </c>
    </row>
    <row r="551" spans="1:15" outlineLevel="1">
      <c r="A551" s="61">
        <v>78719</v>
      </c>
      <c r="B551" s="62" t="s">
        <v>3234</v>
      </c>
      <c r="C551" s="65" t="s">
        <v>3237</v>
      </c>
      <c r="D551" s="61"/>
      <c r="E551" s="64">
        <v>42297</v>
      </c>
      <c r="F551" s="64">
        <v>42300</v>
      </c>
      <c r="G551" s="64" t="s">
        <v>2120</v>
      </c>
      <c r="H551" s="64">
        <v>42304</v>
      </c>
      <c r="I551" s="64"/>
      <c r="J551" s="64">
        <v>42304</v>
      </c>
      <c r="K551" s="124">
        <v>42300</v>
      </c>
      <c r="L551" s="104"/>
      <c r="M551" s="104"/>
      <c r="N551" s="132"/>
      <c r="O551" s="117" t="s">
        <v>3238</v>
      </c>
    </row>
    <row r="552" spans="1:15" outlineLevel="1">
      <c r="A552" s="61">
        <v>78365</v>
      </c>
      <c r="B552" s="62" t="s">
        <v>3239</v>
      </c>
      <c r="C552" s="65" t="s">
        <v>3240</v>
      </c>
      <c r="D552" s="61"/>
      <c r="E552" s="64">
        <v>42298</v>
      </c>
      <c r="F552" s="64">
        <v>42307</v>
      </c>
      <c r="G552" s="64" t="s">
        <v>33</v>
      </c>
      <c r="H552" s="64">
        <v>42314</v>
      </c>
      <c r="I552" s="64"/>
      <c r="J552" s="64">
        <v>42319</v>
      </c>
      <c r="K552" s="124">
        <v>42300</v>
      </c>
      <c r="L552" s="104"/>
      <c r="M552" s="104"/>
      <c r="N552" s="124"/>
      <c r="O552" s="117"/>
    </row>
    <row r="553" spans="1:15" outlineLevel="1">
      <c r="A553" s="61">
        <v>76478</v>
      </c>
      <c r="B553" s="62" t="s">
        <v>3241</v>
      </c>
      <c r="C553" s="65" t="s">
        <v>3242</v>
      </c>
      <c r="D553" s="61"/>
      <c r="E553" s="64">
        <v>42298</v>
      </c>
      <c r="F553" s="64">
        <v>42306</v>
      </c>
      <c r="G553" s="64" t="s">
        <v>2120</v>
      </c>
      <c r="H553" s="64">
        <v>42313</v>
      </c>
      <c r="I553" s="64"/>
      <c r="J553" s="64">
        <v>42313</v>
      </c>
      <c r="K553" s="124">
        <v>42300</v>
      </c>
      <c r="L553" s="104"/>
      <c r="M553" s="104"/>
      <c r="N553" s="132"/>
      <c r="O553" s="117"/>
    </row>
    <row r="554" spans="1:15" ht="43.5" outlineLevel="1">
      <c r="A554" s="61">
        <v>72714</v>
      </c>
      <c r="B554" s="62" t="s">
        <v>3243</v>
      </c>
      <c r="C554" s="65" t="s">
        <v>3244</v>
      </c>
      <c r="D554" s="61"/>
      <c r="E554" s="64">
        <v>42297</v>
      </c>
      <c r="F554" s="64">
        <v>42320</v>
      </c>
      <c r="G554" s="64" t="s">
        <v>33</v>
      </c>
      <c r="H554" s="64">
        <v>42327</v>
      </c>
      <c r="I554" s="64"/>
      <c r="J554" s="64">
        <v>42335</v>
      </c>
      <c r="K554" s="64">
        <v>42300</v>
      </c>
      <c r="L554" s="104"/>
      <c r="M554" s="104"/>
      <c r="N554" s="132"/>
      <c r="O554" s="117" t="s">
        <v>3245</v>
      </c>
    </row>
    <row r="555" spans="1:15" outlineLevel="1">
      <c r="A555" s="61">
        <v>78715</v>
      </c>
      <c r="B555" s="62" t="s">
        <v>3246</v>
      </c>
      <c r="C555" s="65" t="s">
        <v>3247</v>
      </c>
      <c r="D555" s="61"/>
      <c r="E555" s="64">
        <v>42300</v>
      </c>
      <c r="F555" s="64">
        <v>42313</v>
      </c>
      <c r="G555" s="64" t="s">
        <v>2087</v>
      </c>
      <c r="H555" s="64">
        <v>42320</v>
      </c>
      <c r="I555" s="64"/>
      <c r="J555" s="64">
        <v>42320</v>
      </c>
      <c r="K555" s="122"/>
      <c r="L555" s="104"/>
      <c r="M555" s="104"/>
      <c r="N555" s="132"/>
      <c r="O555" s="117" t="s">
        <v>3248</v>
      </c>
    </row>
    <row r="556" spans="1:15" ht="43.5" outlineLevel="1">
      <c r="A556" s="61">
        <v>78742</v>
      </c>
      <c r="B556" s="62" t="s">
        <v>3249</v>
      </c>
      <c r="C556" s="65" t="s">
        <v>3250</v>
      </c>
      <c r="D556" s="61"/>
      <c r="E556" s="64">
        <v>42300</v>
      </c>
      <c r="F556" s="64">
        <v>42324</v>
      </c>
      <c r="G556" s="64" t="s">
        <v>2087</v>
      </c>
      <c r="H556" s="64">
        <v>42331</v>
      </c>
      <c r="I556" s="64"/>
      <c r="J556" s="64">
        <v>42331</v>
      </c>
      <c r="K556" s="122"/>
      <c r="L556" s="104"/>
      <c r="M556" s="104"/>
      <c r="N556" s="132"/>
      <c r="O556" s="117" t="s">
        <v>3251</v>
      </c>
    </row>
    <row r="557" spans="1:15" outlineLevel="1">
      <c r="A557" s="61">
        <v>78750</v>
      </c>
      <c r="B557" s="62" t="s">
        <v>2229</v>
      </c>
      <c r="C557" s="65" t="s">
        <v>2230</v>
      </c>
      <c r="D557" s="61"/>
      <c r="E557" s="64">
        <v>42303</v>
      </c>
      <c r="F557" s="64">
        <v>42311</v>
      </c>
      <c r="G557" s="64" t="s">
        <v>2120</v>
      </c>
      <c r="H557" s="64">
        <v>42318</v>
      </c>
      <c r="I557" s="64"/>
      <c r="J557" s="138" t="s">
        <v>101</v>
      </c>
      <c r="K557" s="124">
        <v>42307</v>
      </c>
      <c r="L557" s="104"/>
      <c r="M557" s="104"/>
      <c r="N557" s="132"/>
      <c r="O557" s="117" t="s">
        <v>3252</v>
      </c>
    </row>
    <row r="558" spans="1:15" outlineLevel="1">
      <c r="A558" s="61">
        <v>78748</v>
      </c>
      <c r="B558" s="62" t="s">
        <v>3253</v>
      </c>
      <c r="C558" s="65" t="s">
        <v>2232</v>
      </c>
      <c r="D558" s="61"/>
      <c r="E558" s="64">
        <v>42303</v>
      </c>
      <c r="F558" s="64" t="s">
        <v>101</v>
      </c>
      <c r="G558" s="64" t="s">
        <v>101</v>
      </c>
      <c r="H558" s="64" t="s">
        <v>101</v>
      </c>
      <c r="I558" s="64"/>
      <c r="J558" s="64" t="s">
        <v>101</v>
      </c>
      <c r="K558" s="124">
        <v>42307</v>
      </c>
      <c r="L558" s="104"/>
      <c r="M558" s="104"/>
      <c r="N558" s="132"/>
      <c r="O558" s="117" t="s">
        <v>3254</v>
      </c>
    </row>
    <row r="559" spans="1:15" outlineLevel="1">
      <c r="A559" s="61">
        <v>78749</v>
      </c>
      <c r="B559" s="62" t="s">
        <v>3255</v>
      </c>
      <c r="C559" s="65" t="s">
        <v>2235</v>
      </c>
      <c r="D559" s="61"/>
      <c r="E559" s="64">
        <v>42303</v>
      </c>
      <c r="F559" s="64" t="s">
        <v>101</v>
      </c>
      <c r="G559" s="64" t="s">
        <v>101</v>
      </c>
      <c r="H559" s="64" t="s">
        <v>101</v>
      </c>
      <c r="I559" s="64"/>
      <c r="J559" s="64" t="s">
        <v>101</v>
      </c>
      <c r="K559" s="124">
        <v>42307</v>
      </c>
      <c r="L559" s="104"/>
      <c r="M559" s="104"/>
      <c r="N559" s="132"/>
      <c r="O559" s="117" t="s">
        <v>3256</v>
      </c>
    </row>
    <row r="560" spans="1:15" outlineLevel="1">
      <c r="A560" s="61">
        <v>78751</v>
      </c>
      <c r="B560" s="62" t="s">
        <v>3257</v>
      </c>
      <c r="C560" s="65" t="s">
        <v>3258</v>
      </c>
      <c r="D560" s="61"/>
      <c r="E560" s="64">
        <v>42303</v>
      </c>
      <c r="F560" s="64">
        <v>42332</v>
      </c>
      <c r="G560" s="64" t="s">
        <v>2120</v>
      </c>
      <c r="H560" s="64">
        <v>42339</v>
      </c>
      <c r="I560" s="64"/>
      <c r="J560" s="64">
        <v>42339</v>
      </c>
      <c r="K560" s="124">
        <v>42307</v>
      </c>
      <c r="L560" s="104"/>
      <c r="M560" s="104"/>
      <c r="N560" s="132"/>
      <c r="O560" s="117"/>
    </row>
    <row r="561" spans="1:15" outlineLevel="1">
      <c r="A561" s="61">
        <v>78752</v>
      </c>
      <c r="B561" s="62" t="s">
        <v>3259</v>
      </c>
      <c r="C561" s="65" t="s">
        <v>2237</v>
      </c>
      <c r="D561" s="61">
        <v>3</v>
      </c>
      <c r="E561" s="64">
        <v>42303</v>
      </c>
      <c r="F561" s="64">
        <v>42312</v>
      </c>
      <c r="G561" s="64" t="s">
        <v>2120</v>
      </c>
      <c r="H561" s="64" t="s">
        <v>101</v>
      </c>
      <c r="I561" s="64"/>
      <c r="J561" s="138" t="s">
        <v>101</v>
      </c>
      <c r="K561" s="124">
        <v>42307</v>
      </c>
      <c r="L561" s="104"/>
      <c r="M561" s="104"/>
      <c r="N561" s="132"/>
      <c r="O561" s="117" t="s">
        <v>3260</v>
      </c>
    </row>
    <row r="562" spans="1:15" outlineLevel="1">
      <c r="A562" s="61">
        <v>78753</v>
      </c>
      <c r="B562" s="62" t="s">
        <v>3261</v>
      </c>
      <c r="C562" s="65" t="s">
        <v>3262</v>
      </c>
      <c r="D562" s="61">
        <v>3</v>
      </c>
      <c r="E562" s="64">
        <v>42303</v>
      </c>
      <c r="F562" s="64">
        <v>42312</v>
      </c>
      <c r="G562" s="64" t="s">
        <v>2120</v>
      </c>
      <c r="H562" s="64">
        <v>42319</v>
      </c>
      <c r="I562" s="64"/>
      <c r="J562" s="64">
        <v>42319</v>
      </c>
      <c r="K562" s="124">
        <v>42307</v>
      </c>
      <c r="L562" s="104"/>
      <c r="M562" s="104"/>
      <c r="N562" s="132"/>
      <c r="O562" s="117"/>
    </row>
    <row r="563" spans="1:15" outlineLevel="1">
      <c r="A563" s="61">
        <v>78743</v>
      </c>
      <c r="B563" s="62" t="s">
        <v>3263</v>
      </c>
      <c r="C563" s="65" t="s">
        <v>3264</v>
      </c>
      <c r="D563" s="61">
        <v>1</v>
      </c>
      <c r="E563" s="64">
        <v>42303</v>
      </c>
      <c r="F563" s="64">
        <v>42317</v>
      </c>
      <c r="G563" s="64" t="s">
        <v>2120</v>
      </c>
      <c r="H563" s="64">
        <v>42324</v>
      </c>
      <c r="I563" s="64"/>
      <c r="J563" s="64">
        <v>42321</v>
      </c>
      <c r="K563" s="124">
        <v>42307</v>
      </c>
      <c r="L563" s="104"/>
      <c r="M563" s="104"/>
      <c r="N563" s="132"/>
      <c r="O563" s="117" t="s">
        <v>3265</v>
      </c>
    </row>
    <row r="564" spans="1:15" outlineLevel="1">
      <c r="A564" s="61">
        <v>74371</v>
      </c>
      <c r="B564" s="62" t="s">
        <v>3266</v>
      </c>
      <c r="C564" s="65" t="s">
        <v>3267</v>
      </c>
      <c r="D564" s="61"/>
      <c r="E564" s="64">
        <v>42307</v>
      </c>
      <c r="F564" s="64">
        <v>42310</v>
      </c>
      <c r="G564" s="64" t="s">
        <v>2120</v>
      </c>
      <c r="H564" s="64">
        <v>42317</v>
      </c>
      <c r="I564" s="64"/>
      <c r="J564" s="64">
        <v>42318</v>
      </c>
      <c r="K564" s="124">
        <v>42307</v>
      </c>
      <c r="L564" s="104"/>
      <c r="M564" s="104"/>
      <c r="N564" s="132"/>
      <c r="O564" s="117"/>
    </row>
    <row r="565" spans="1:15" outlineLevel="1">
      <c r="A565" s="61">
        <v>76087</v>
      </c>
      <c r="B565" s="62" t="s">
        <v>3268</v>
      </c>
      <c r="C565" s="65" t="s">
        <v>3269</v>
      </c>
      <c r="D565" s="61"/>
      <c r="E565" s="64">
        <v>42312</v>
      </c>
      <c r="F565" s="64">
        <v>42680</v>
      </c>
      <c r="G565" s="64" t="s">
        <v>2120</v>
      </c>
      <c r="H565" s="64">
        <v>42321</v>
      </c>
      <c r="I565" s="64"/>
      <c r="J565" s="64">
        <v>42321</v>
      </c>
      <c r="K565" s="124">
        <v>42314</v>
      </c>
      <c r="L565" s="104"/>
      <c r="M565" s="104"/>
      <c r="N565" s="132"/>
      <c r="O565" s="117" t="s">
        <v>3270</v>
      </c>
    </row>
    <row r="566" spans="1:15" ht="29.1" outlineLevel="1">
      <c r="A566" s="61">
        <v>78798</v>
      </c>
      <c r="B566" s="62" t="s">
        <v>3271</v>
      </c>
      <c r="C566" s="65" t="s">
        <v>3272</v>
      </c>
      <c r="D566" s="61"/>
      <c r="E566" s="64">
        <v>42311</v>
      </c>
      <c r="F566" s="64">
        <v>42326</v>
      </c>
      <c r="G566" s="64" t="s">
        <v>33</v>
      </c>
      <c r="H566" s="64">
        <v>42333</v>
      </c>
      <c r="I566" s="64"/>
      <c r="J566" s="64">
        <v>42333</v>
      </c>
      <c r="K566" s="64">
        <v>42314</v>
      </c>
      <c r="L566" s="123"/>
      <c r="M566" s="123"/>
      <c r="N566" s="132"/>
      <c r="O566" s="117" t="s">
        <v>3273</v>
      </c>
    </row>
    <row r="567" spans="1:15" outlineLevel="1">
      <c r="A567" s="61">
        <v>78799</v>
      </c>
      <c r="B567" s="62" t="s">
        <v>3274</v>
      </c>
      <c r="C567" s="65" t="s">
        <v>3275</v>
      </c>
      <c r="D567" s="61"/>
      <c r="E567" s="64">
        <v>42312</v>
      </c>
      <c r="F567" s="64">
        <v>42319</v>
      </c>
      <c r="G567" s="64" t="s">
        <v>2120</v>
      </c>
      <c r="H567" s="64">
        <v>42326</v>
      </c>
      <c r="I567" s="64"/>
      <c r="J567" s="64">
        <v>42326</v>
      </c>
      <c r="K567" s="124">
        <v>42314</v>
      </c>
      <c r="L567" s="104"/>
      <c r="M567" s="104"/>
      <c r="N567" s="132"/>
      <c r="O567" s="117" t="s">
        <v>3276</v>
      </c>
    </row>
    <row r="568" spans="1:15" outlineLevel="1">
      <c r="A568" s="61">
        <v>78886</v>
      </c>
      <c r="B568" s="62" t="s">
        <v>3277</v>
      </c>
      <c r="C568" s="65" t="s">
        <v>3278</v>
      </c>
      <c r="D568" s="61">
        <v>1</v>
      </c>
      <c r="E568" s="64">
        <v>42325</v>
      </c>
      <c r="F568" s="64">
        <v>42331</v>
      </c>
      <c r="G568" s="64" t="s">
        <v>2120</v>
      </c>
      <c r="H568" s="64">
        <v>42333</v>
      </c>
      <c r="I568" s="64"/>
      <c r="J568" s="64">
        <v>42333</v>
      </c>
      <c r="K568" s="124">
        <v>42328</v>
      </c>
      <c r="L568" s="104"/>
      <c r="M568" s="104"/>
      <c r="N568" s="132"/>
      <c r="O568" s="117" t="s">
        <v>3279</v>
      </c>
    </row>
    <row r="569" spans="1:15" outlineLevel="1">
      <c r="A569" s="61">
        <v>78771</v>
      </c>
      <c r="B569" s="62" t="s">
        <v>3280</v>
      </c>
      <c r="C569" s="65" t="s">
        <v>3281</v>
      </c>
      <c r="D569" s="61"/>
      <c r="E569" s="64">
        <v>42324</v>
      </c>
      <c r="F569" s="64">
        <v>42333</v>
      </c>
      <c r="G569" s="64" t="s">
        <v>33</v>
      </c>
      <c r="H569" s="64">
        <v>42340</v>
      </c>
      <c r="I569" s="64"/>
      <c r="J569" s="64">
        <v>42340</v>
      </c>
      <c r="K569" s="124">
        <v>42328</v>
      </c>
      <c r="L569" s="104"/>
      <c r="M569" s="104"/>
      <c r="N569" s="132"/>
      <c r="O569" s="117" t="s">
        <v>3282</v>
      </c>
    </row>
    <row r="570" spans="1:15" outlineLevel="1">
      <c r="A570" s="61">
        <v>78890</v>
      </c>
      <c r="B570" s="62" t="s">
        <v>3283</v>
      </c>
      <c r="C570" s="65" t="s">
        <v>3284</v>
      </c>
      <c r="D570" s="61">
        <v>2</v>
      </c>
      <c r="E570" s="64">
        <v>42326</v>
      </c>
      <c r="F570" s="64">
        <v>42338</v>
      </c>
      <c r="G570" s="64" t="s">
        <v>33</v>
      </c>
      <c r="H570" s="64">
        <v>42345</v>
      </c>
      <c r="I570" s="64"/>
      <c r="J570" s="64">
        <v>42345</v>
      </c>
      <c r="K570" s="124">
        <v>42328</v>
      </c>
      <c r="L570" s="104"/>
      <c r="M570" s="104"/>
      <c r="N570" s="132"/>
      <c r="O570" s="117" t="s">
        <v>3285</v>
      </c>
    </row>
    <row r="571" spans="1:15" outlineLevel="1">
      <c r="A571" s="61">
        <v>78334</v>
      </c>
      <c r="B571" s="62" t="s">
        <v>3286</v>
      </c>
      <c r="C571" s="56" t="s">
        <v>2164</v>
      </c>
      <c r="D571" s="61">
        <v>2</v>
      </c>
      <c r="E571" s="64">
        <v>42326</v>
      </c>
      <c r="F571" s="64">
        <v>42341</v>
      </c>
      <c r="G571" s="64" t="s">
        <v>33</v>
      </c>
      <c r="H571" s="64">
        <v>42348</v>
      </c>
      <c r="I571" s="64"/>
      <c r="J571" s="64">
        <v>42348</v>
      </c>
      <c r="K571" s="124">
        <v>42328</v>
      </c>
      <c r="L571" s="104"/>
      <c r="M571" s="104"/>
      <c r="N571" s="132"/>
      <c r="O571" s="117"/>
    </row>
    <row r="572" spans="1:15" outlineLevel="1">
      <c r="A572" s="61">
        <v>66791</v>
      </c>
      <c r="B572" s="62" t="s">
        <v>3287</v>
      </c>
      <c r="C572" s="65" t="s">
        <v>3288</v>
      </c>
      <c r="D572" s="61"/>
      <c r="E572" s="64">
        <v>42326</v>
      </c>
      <c r="F572" s="64">
        <v>42334</v>
      </c>
      <c r="G572" s="64" t="s">
        <v>33</v>
      </c>
      <c r="H572" s="64">
        <v>42341</v>
      </c>
      <c r="I572" s="64"/>
      <c r="J572" s="64">
        <v>42341</v>
      </c>
      <c r="K572" s="124">
        <v>42328</v>
      </c>
      <c r="L572" s="104"/>
      <c r="M572" s="104"/>
      <c r="N572" s="132"/>
      <c r="O572" s="117" t="s">
        <v>3289</v>
      </c>
    </row>
    <row r="573" spans="1:15" outlineLevel="1">
      <c r="A573" s="61">
        <v>78819</v>
      </c>
      <c r="B573" s="62" t="s">
        <v>3290</v>
      </c>
      <c r="C573" s="65" t="s">
        <v>3291</v>
      </c>
      <c r="D573" s="61">
        <v>3</v>
      </c>
      <c r="E573" s="64">
        <v>42331</v>
      </c>
      <c r="F573" s="64">
        <v>42335</v>
      </c>
      <c r="G573" s="64" t="s">
        <v>2120</v>
      </c>
      <c r="H573" s="64">
        <v>42339</v>
      </c>
      <c r="I573" s="64"/>
      <c r="J573" s="64">
        <v>42341</v>
      </c>
      <c r="K573" s="124">
        <v>42335</v>
      </c>
      <c r="L573" s="104"/>
      <c r="M573" s="104"/>
      <c r="N573" s="132"/>
      <c r="O573" s="117" t="s">
        <v>3292</v>
      </c>
    </row>
    <row r="574" spans="1:15" outlineLevel="1">
      <c r="A574" s="61">
        <v>69067</v>
      </c>
      <c r="B574" s="62" t="s">
        <v>3293</v>
      </c>
      <c r="C574" s="65" t="s">
        <v>3294</v>
      </c>
      <c r="D574" s="61">
        <v>1</v>
      </c>
      <c r="E574" s="64">
        <v>42331</v>
      </c>
      <c r="F574" s="64">
        <v>42342</v>
      </c>
      <c r="G574" s="64" t="s">
        <v>33</v>
      </c>
      <c r="H574" s="64">
        <v>42349</v>
      </c>
      <c r="I574" s="64"/>
      <c r="J574" s="64">
        <v>42353</v>
      </c>
      <c r="K574" s="124">
        <v>42335</v>
      </c>
      <c r="L574" s="104"/>
      <c r="M574" s="104"/>
      <c r="N574" s="132"/>
      <c r="O574" s="117"/>
    </row>
    <row r="575" spans="1:15" outlineLevel="1">
      <c r="A575" s="61">
        <v>78855</v>
      </c>
      <c r="B575" s="62" t="s">
        <v>3295</v>
      </c>
      <c r="C575" s="65" t="s">
        <v>3296</v>
      </c>
      <c r="D575" s="61"/>
      <c r="E575" s="64">
        <v>42332</v>
      </c>
      <c r="F575" s="64" t="s">
        <v>101</v>
      </c>
      <c r="G575" s="64" t="s">
        <v>101</v>
      </c>
      <c r="H575" s="64" t="s">
        <v>101</v>
      </c>
      <c r="I575" s="64"/>
      <c r="J575" s="64" t="s">
        <v>101</v>
      </c>
      <c r="K575" s="124">
        <v>42335</v>
      </c>
      <c r="L575" s="104"/>
      <c r="M575" s="104"/>
      <c r="N575" s="132"/>
      <c r="O575" s="117" t="s">
        <v>3297</v>
      </c>
    </row>
    <row r="576" spans="1:15" outlineLevel="1">
      <c r="A576" s="61">
        <v>78959</v>
      </c>
      <c r="B576" s="62" t="s">
        <v>3298</v>
      </c>
      <c r="C576" s="65" t="s">
        <v>3299</v>
      </c>
      <c r="D576" s="61"/>
      <c r="E576" s="64">
        <v>42333</v>
      </c>
      <c r="F576" s="64">
        <v>42345</v>
      </c>
      <c r="G576" s="64" t="s">
        <v>33</v>
      </c>
      <c r="H576" s="64">
        <v>42352</v>
      </c>
      <c r="I576" s="64"/>
      <c r="J576" s="64">
        <v>42352</v>
      </c>
      <c r="K576" s="124">
        <v>42335</v>
      </c>
      <c r="L576" s="104"/>
      <c r="M576" s="104"/>
      <c r="N576" s="132"/>
      <c r="O576" s="117" t="s">
        <v>3300</v>
      </c>
    </row>
    <row r="577" spans="1:15" ht="43.5" outlineLevel="1">
      <c r="A577" s="61">
        <v>78957</v>
      </c>
      <c r="B577" s="62" t="s">
        <v>3301</v>
      </c>
      <c r="C577" s="65" t="s">
        <v>3302</v>
      </c>
      <c r="D577" s="61"/>
      <c r="E577" s="64">
        <v>42333</v>
      </c>
      <c r="F577" s="64">
        <v>42340</v>
      </c>
      <c r="G577" s="64" t="s">
        <v>2120</v>
      </c>
      <c r="H577" s="64">
        <v>42342</v>
      </c>
      <c r="I577" s="64"/>
      <c r="J577" s="64">
        <v>42346</v>
      </c>
      <c r="K577" s="64">
        <v>42335</v>
      </c>
      <c r="L577" s="104"/>
      <c r="M577" s="104"/>
      <c r="N577" s="132"/>
      <c r="O577" s="117" t="s">
        <v>3303</v>
      </c>
    </row>
    <row r="578" spans="1:15" ht="43.5" outlineLevel="1">
      <c r="A578" s="61">
        <v>78958</v>
      </c>
      <c r="B578" s="62" t="s">
        <v>3301</v>
      </c>
      <c r="C578" s="65" t="s">
        <v>3304</v>
      </c>
      <c r="D578" s="61"/>
      <c r="E578" s="64">
        <v>42333</v>
      </c>
      <c r="F578" s="64">
        <v>42340</v>
      </c>
      <c r="G578" s="64" t="s">
        <v>2120</v>
      </c>
      <c r="H578" s="64">
        <v>42342</v>
      </c>
      <c r="I578" s="64"/>
      <c r="J578" s="64">
        <v>42346</v>
      </c>
      <c r="K578" s="64">
        <v>42335</v>
      </c>
      <c r="L578" s="104"/>
      <c r="M578" s="104"/>
      <c r="N578" s="132"/>
      <c r="O578" s="117" t="s">
        <v>3303</v>
      </c>
    </row>
    <row r="579" spans="1:15" outlineLevel="1">
      <c r="A579" s="61">
        <v>78960</v>
      </c>
      <c r="B579" s="62" t="s">
        <v>3305</v>
      </c>
      <c r="C579" s="65" t="s">
        <v>3306</v>
      </c>
      <c r="D579" s="61"/>
      <c r="E579" s="64">
        <v>42334</v>
      </c>
      <c r="F579" s="64">
        <v>42346</v>
      </c>
      <c r="G579" s="64" t="s">
        <v>33</v>
      </c>
      <c r="H579" s="64">
        <v>42353</v>
      </c>
      <c r="I579" s="64"/>
      <c r="J579" s="64">
        <v>42353</v>
      </c>
      <c r="K579" s="124">
        <v>42335</v>
      </c>
      <c r="L579" s="104"/>
      <c r="M579" s="104"/>
      <c r="N579" s="132"/>
      <c r="O579" s="117"/>
    </row>
    <row r="580" spans="1:15" outlineLevel="1">
      <c r="A580" s="61">
        <v>78260</v>
      </c>
      <c r="B580" s="62" t="s">
        <v>3307</v>
      </c>
      <c r="C580" s="65" t="s">
        <v>3308</v>
      </c>
      <c r="D580" s="61">
        <v>4</v>
      </c>
      <c r="E580" s="64">
        <v>42338</v>
      </c>
      <c r="F580" s="64">
        <v>42347</v>
      </c>
      <c r="G580" s="64" t="s">
        <v>33</v>
      </c>
      <c r="H580" s="64">
        <v>42354</v>
      </c>
      <c r="I580" s="64"/>
      <c r="J580" s="64">
        <v>42354</v>
      </c>
      <c r="K580" s="124">
        <v>42342</v>
      </c>
      <c r="L580" s="104"/>
      <c r="M580" s="104"/>
      <c r="N580" s="132"/>
      <c r="O580" s="117" t="s">
        <v>3309</v>
      </c>
    </row>
    <row r="581" spans="1:15" outlineLevel="1">
      <c r="A581" s="61">
        <v>64301</v>
      </c>
      <c r="B581" s="62" t="s">
        <v>3310</v>
      </c>
      <c r="C581" s="65" t="s">
        <v>3311</v>
      </c>
      <c r="D581" s="61">
        <v>1</v>
      </c>
      <c r="E581" s="64">
        <v>42341</v>
      </c>
      <c r="F581" s="64">
        <v>42349</v>
      </c>
      <c r="G581" s="64" t="s">
        <v>33</v>
      </c>
      <c r="H581" s="64">
        <v>42356</v>
      </c>
      <c r="I581" s="64"/>
      <c r="J581" s="64">
        <v>42355</v>
      </c>
      <c r="K581" s="124">
        <v>42342</v>
      </c>
      <c r="L581" s="104"/>
      <c r="M581" s="104"/>
      <c r="N581" s="132"/>
      <c r="O581" s="117"/>
    </row>
    <row r="582" spans="1:15" outlineLevel="1">
      <c r="A582" s="61">
        <v>48987</v>
      </c>
      <c r="B582" s="62" t="s">
        <v>3312</v>
      </c>
      <c r="C582" s="65" t="s">
        <v>3313</v>
      </c>
      <c r="D582" s="61">
        <v>1</v>
      </c>
      <c r="E582" s="64">
        <v>42341</v>
      </c>
      <c r="F582" s="64">
        <v>42353</v>
      </c>
      <c r="G582" s="64" t="s">
        <v>33</v>
      </c>
      <c r="H582" s="64">
        <v>42360</v>
      </c>
      <c r="I582" s="64"/>
      <c r="J582" s="64">
        <v>42361</v>
      </c>
      <c r="K582" s="124">
        <v>42342</v>
      </c>
      <c r="L582" s="104"/>
      <c r="M582" s="104"/>
      <c r="N582" s="132"/>
      <c r="O582" s="117"/>
    </row>
    <row r="583" spans="1:15" outlineLevel="1">
      <c r="A583" s="61">
        <v>78982</v>
      </c>
      <c r="B583" s="62" t="s">
        <v>3314</v>
      </c>
      <c r="C583" s="65" t="s">
        <v>3315</v>
      </c>
      <c r="D583" s="61"/>
      <c r="E583" s="64">
        <v>42342</v>
      </c>
      <c r="F583" s="64">
        <v>42355</v>
      </c>
      <c r="G583" s="64" t="s">
        <v>33</v>
      </c>
      <c r="H583" s="64">
        <v>42362</v>
      </c>
      <c r="I583" s="64"/>
      <c r="J583" s="64">
        <v>42360</v>
      </c>
      <c r="K583" s="124">
        <v>42342</v>
      </c>
      <c r="L583" s="104"/>
      <c r="M583" s="104"/>
      <c r="N583" s="132"/>
      <c r="O583" s="117"/>
    </row>
    <row r="584" spans="1:15" ht="24.75" customHeight="1" outlineLevel="1">
      <c r="A584" s="61">
        <v>74362</v>
      </c>
      <c r="B584" s="62" t="s">
        <v>3316</v>
      </c>
      <c r="C584" s="65" t="s">
        <v>3317</v>
      </c>
      <c r="D584" s="61"/>
      <c r="E584" s="64">
        <v>42342</v>
      </c>
      <c r="F584" s="64">
        <v>42354</v>
      </c>
      <c r="G584" s="64" t="s">
        <v>33</v>
      </c>
      <c r="H584" s="64">
        <v>42361</v>
      </c>
      <c r="I584" s="64"/>
      <c r="J584" s="64">
        <v>42362</v>
      </c>
      <c r="K584" s="64">
        <v>42342</v>
      </c>
      <c r="L584" s="104"/>
      <c r="M584" s="104"/>
      <c r="N584" s="132"/>
      <c r="O584" s="117"/>
    </row>
    <row r="585" spans="1:15" outlineLevel="1">
      <c r="A585" s="61">
        <v>79025</v>
      </c>
      <c r="B585" s="62" t="s">
        <v>3318</v>
      </c>
      <c r="C585" s="65" t="s">
        <v>3319</v>
      </c>
      <c r="D585" s="61">
        <v>2</v>
      </c>
      <c r="E585" s="64">
        <v>42348</v>
      </c>
      <c r="F585" s="64">
        <v>42356</v>
      </c>
      <c r="G585" s="64" t="s">
        <v>33</v>
      </c>
      <c r="H585" s="64">
        <v>42367</v>
      </c>
      <c r="I585" s="64"/>
      <c r="J585" s="64">
        <v>42361</v>
      </c>
      <c r="K585" s="124">
        <v>42349</v>
      </c>
      <c r="L585" s="104"/>
      <c r="M585" s="104"/>
      <c r="N585" s="132"/>
      <c r="O585" s="117" t="s">
        <v>3320</v>
      </c>
    </row>
    <row r="586" spans="1:15" outlineLevel="1">
      <c r="A586" s="61">
        <v>76927</v>
      </c>
      <c r="B586" s="62" t="s">
        <v>3013</v>
      </c>
      <c r="C586" s="65" t="s">
        <v>3014</v>
      </c>
      <c r="D586" s="61"/>
      <c r="E586" s="64"/>
      <c r="F586" s="64">
        <v>42361</v>
      </c>
      <c r="G586" s="64" t="s">
        <v>2087</v>
      </c>
      <c r="H586" s="64">
        <v>42374</v>
      </c>
      <c r="I586" s="64"/>
      <c r="J586" s="64">
        <v>42374</v>
      </c>
      <c r="K586" s="124">
        <v>42356</v>
      </c>
      <c r="L586" s="104"/>
      <c r="M586" s="104"/>
      <c r="N586" s="132"/>
      <c r="O586" s="117" t="s">
        <v>3321</v>
      </c>
    </row>
    <row r="587" spans="1:15" outlineLevel="1">
      <c r="A587" s="61">
        <v>78929</v>
      </c>
      <c r="B587" s="62" t="s">
        <v>3322</v>
      </c>
      <c r="C587" s="65" t="s">
        <v>3323</v>
      </c>
      <c r="D587" s="61"/>
      <c r="E587" s="64">
        <v>42352</v>
      </c>
      <c r="F587" s="64">
        <v>42380</v>
      </c>
      <c r="G587" s="64" t="s">
        <v>33</v>
      </c>
      <c r="H587" s="64">
        <v>42387</v>
      </c>
      <c r="I587" s="64"/>
      <c r="J587" s="64">
        <v>42387</v>
      </c>
      <c r="K587" s="124">
        <v>42356</v>
      </c>
      <c r="L587" s="104"/>
      <c r="M587" s="104"/>
      <c r="N587" s="132"/>
      <c r="O587" s="117"/>
    </row>
    <row r="588" spans="1:15" outlineLevel="1">
      <c r="A588" s="61">
        <v>78930</v>
      </c>
      <c r="B588" s="62" t="s">
        <v>3322</v>
      </c>
      <c r="C588" s="65" t="s">
        <v>3324</v>
      </c>
      <c r="D588" s="61"/>
      <c r="E588" s="64">
        <v>42352</v>
      </c>
      <c r="F588" s="64">
        <v>42381</v>
      </c>
      <c r="G588" s="64" t="s">
        <v>33</v>
      </c>
      <c r="H588" s="64">
        <v>42388</v>
      </c>
      <c r="I588" s="64"/>
      <c r="J588" s="64">
        <v>42388</v>
      </c>
      <c r="K588" s="124">
        <v>42356</v>
      </c>
      <c r="L588" s="104"/>
      <c r="M588" s="104"/>
      <c r="N588" s="132"/>
      <c r="O588" s="117"/>
    </row>
    <row r="589" spans="1:15" outlineLevel="1">
      <c r="A589" s="61">
        <v>79010</v>
      </c>
      <c r="B589" s="62" t="s">
        <v>3325</v>
      </c>
      <c r="C589" s="65" t="s">
        <v>3326</v>
      </c>
      <c r="D589" s="61"/>
      <c r="E589" s="64">
        <v>42353</v>
      </c>
      <c r="F589" s="64">
        <v>42360</v>
      </c>
      <c r="G589" s="64" t="s">
        <v>33</v>
      </c>
      <c r="H589" s="64">
        <v>42369</v>
      </c>
      <c r="I589" s="64"/>
      <c r="J589" s="64">
        <v>42362</v>
      </c>
      <c r="K589" s="124">
        <v>42356</v>
      </c>
      <c r="L589" s="104"/>
      <c r="M589" s="104"/>
      <c r="N589" s="132"/>
      <c r="O589" s="117" t="s">
        <v>3327</v>
      </c>
    </row>
    <row r="590" spans="1:15" outlineLevel="1">
      <c r="A590" s="61">
        <v>79063</v>
      </c>
      <c r="B590" s="62" t="s">
        <v>2466</v>
      </c>
      <c r="C590" s="65" t="s">
        <v>3328</v>
      </c>
      <c r="D590" s="61"/>
      <c r="E590" s="64">
        <v>42352</v>
      </c>
      <c r="F590" s="64">
        <v>42373</v>
      </c>
      <c r="G590" s="64" t="s">
        <v>2120</v>
      </c>
      <c r="H590" s="64">
        <v>42380</v>
      </c>
      <c r="I590" s="64"/>
      <c r="J590" s="64">
        <v>42380</v>
      </c>
      <c r="K590" s="124">
        <v>42356</v>
      </c>
      <c r="L590" s="104"/>
      <c r="M590" s="104"/>
      <c r="N590" s="132"/>
      <c r="O590" s="117"/>
    </row>
    <row r="591" spans="1:15" outlineLevel="1">
      <c r="A591" s="61">
        <v>79030</v>
      </c>
      <c r="B591" s="62" t="s">
        <v>3200</v>
      </c>
      <c r="C591" s="65" t="s">
        <v>3329</v>
      </c>
      <c r="D591" s="61"/>
      <c r="E591" s="64">
        <v>42359</v>
      </c>
      <c r="F591" s="64">
        <v>42374</v>
      </c>
      <c r="G591" s="64" t="s">
        <v>2087</v>
      </c>
      <c r="H591" s="64">
        <v>42381</v>
      </c>
      <c r="I591" s="64"/>
      <c r="J591" s="64">
        <v>42384</v>
      </c>
      <c r="K591" s="124">
        <v>42362</v>
      </c>
      <c r="L591" s="104"/>
      <c r="M591" s="104"/>
      <c r="N591" s="132"/>
      <c r="O591" s="117" t="s">
        <v>3330</v>
      </c>
    </row>
    <row r="592" spans="1:15" outlineLevel="1">
      <c r="A592" s="61">
        <v>72225</v>
      </c>
      <c r="B592" s="62" t="s">
        <v>3331</v>
      </c>
      <c r="C592" s="65" t="s">
        <v>3332</v>
      </c>
      <c r="D592" s="61"/>
      <c r="E592" s="64">
        <v>42361</v>
      </c>
      <c r="F592" s="64">
        <v>42376</v>
      </c>
      <c r="G592" s="64" t="s">
        <v>2120</v>
      </c>
      <c r="H592" s="64">
        <v>42383</v>
      </c>
      <c r="I592" s="64"/>
      <c r="J592" s="64">
        <v>42387</v>
      </c>
      <c r="K592" s="124">
        <v>42377</v>
      </c>
      <c r="L592" s="104"/>
      <c r="M592" s="104"/>
      <c r="N592" s="132"/>
      <c r="O592" s="117" t="s">
        <v>3333</v>
      </c>
    </row>
    <row r="593" spans="1:15" outlineLevel="1">
      <c r="A593" s="61">
        <v>79197</v>
      </c>
      <c r="B593" s="62" t="s">
        <v>3334</v>
      </c>
      <c r="C593" s="65" t="s">
        <v>3335</v>
      </c>
      <c r="D593" s="61"/>
      <c r="E593" s="64">
        <v>42373</v>
      </c>
      <c r="F593" s="64">
        <v>42377</v>
      </c>
      <c r="G593" s="64" t="s">
        <v>33</v>
      </c>
      <c r="H593" s="64">
        <v>42381</v>
      </c>
      <c r="I593" s="64"/>
      <c r="J593" s="64">
        <v>42016</v>
      </c>
      <c r="K593" s="124">
        <v>42377</v>
      </c>
      <c r="L593" s="104"/>
      <c r="M593" s="104"/>
      <c r="N593" s="132"/>
      <c r="O593" s="117" t="s">
        <v>3336</v>
      </c>
    </row>
    <row r="594" spans="1:15" outlineLevel="1">
      <c r="A594" s="61">
        <v>79199</v>
      </c>
      <c r="B594" s="62" t="s">
        <v>3133</v>
      </c>
      <c r="C594" s="65" t="s">
        <v>3337</v>
      </c>
      <c r="D594" s="61">
        <v>1</v>
      </c>
      <c r="E594" s="64">
        <v>42374</v>
      </c>
      <c r="F594" s="64">
        <v>42382</v>
      </c>
      <c r="G594" s="64" t="s">
        <v>33</v>
      </c>
      <c r="H594" s="64">
        <v>42389</v>
      </c>
      <c r="I594" s="64"/>
      <c r="J594" s="64">
        <v>42387</v>
      </c>
      <c r="K594" s="124">
        <v>42377</v>
      </c>
      <c r="L594" s="104"/>
      <c r="M594" s="104"/>
      <c r="N594" s="132"/>
      <c r="O594" s="117" t="s">
        <v>3338</v>
      </c>
    </row>
    <row r="595" spans="1:15" outlineLevel="1">
      <c r="A595" s="61">
        <v>72329</v>
      </c>
      <c r="B595" s="62" t="s">
        <v>3339</v>
      </c>
      <c r="C595" s="65" t="s">
        <v>3340</v>
      </c>
      <c r="D595" s="61">
        <v>1</v>
      </c>
      <c r="E595" s="64">
        <v>42375</v>
      </c>
      <c r="F595" s="64">
        <v>42019</v>
      </c>
      <c r="G595" s="64" t="s">
        <v>33</v>
      </c>
      <c r="H595" s="64">
        <v>42391</v>
      </c>
      <c r="I595" s="64"/>
      <c r="J595" s="64">
        <v>42391</v>
      </c>
      <c r="K595" s="124">
        <v>42377</v>
      </c>
      <c r="L595" s="104"/>
      <c r="M595" s="104"/>
      <c r="N595" s="132"/>
      <c r="O595" s="117" t="s">
        <v>3341</v>
      </c>
    </row>
    <row r="596" spans="1:15" outlineLevel="1">
      <c r="A596" s="61">
        <v>72704</v>
      </c>
      <c r="B596" s="62" t="s">
        <v>3342</v>
      </c>
      <c r="C596" s="65" t="s">
        <v>3343</v>
      </c>
      <c r="D596" s="61"/>
      <c r="E596" s="64">
        <v>42375</v>
      </c>
      <c r="F596" s="64">
        <v>42388</v>
      </c>
      <c r="G596" s="64" t="s">
        <v>33</v>
      </c>
      <c r="H596" s="64">
        <v>42395</v>
      </c>
      <c r="I596" s="64"/>
      <c r="J596" s="64">
        <v>42395</v>
      </c>
      <c r="K596" s="124">
        <v>42377</v>
      </c>
      <c r="L596" s="104"/>
      <c r="M596" s="104"/>
      <c r="N596" s="132"/>
      <c r="O596" s="117" t="s">
        <v>3344</v>
      </c>
    </row>
    <row r="597" spans="1:15" outlineLevel="1">
      <c r="A597" s="61">
        <v>75976</v>
      </c>
      <c r="B597" s="62" t="s">
        <v>3345</v>
      </c>
      <c r="C597" s="65" t="s">
        <v>3346</v>
      </c>
      <c r="D597" s="61">
        <v>2</v>
      </c>
      <c r="E597" s="64">
        <v>42380</v>
      </c>
      <c r="F597" s="64">
        <v>42387</v>
      </c>
      <c r="G597" s="64" t="s">
        <v>33</v>
      </c>
      <c r="H597" s="64">
        <v>42394</v>
      </c>
      <c r="I597" s="64"/>
      <c r="J597" s="64">
        <v>42394</v>
      </c>
      <c r="K597" s="124">
        <v>42384</v>
      </c>
      <c r="L597" s="104"/>
      <c r="M597" s="104"/>
      <c r="N597" s="132"/>
      <c r="O597" s="117" t="s">
        <v>3347</v>
      </c>
    </row>
    <row r="598" spans="1:15" outlineLevel="1">
      <c r="A598" s="61">
        <v>78881</v>
      </c>
      <c r="B598" s="62" t="s">
        <v>3097</v>
      </c>
      <c r="C598" s="65" t="s">
        <v>3348</v>
      </c>
      <c r="D598" s="61"/>
      <c r="E598" s="64">
        <v>42381</v>
      </c>
      <c r="F598" s="63">
        <v>42390</v>
      </c>
      <c r="G598" s="63" t="s">
        <v>33</v>
      </c>
      <c r="H598" s="63">
        <v>42397</v>
      </c>
      <c r="I598" s="63"/>
      <c r="J598" s="64">
        <v>42397</v>
      </c>
      <c r="K598" s="124">
        <v>42384</v>
      </c>
      <c r="L598" s="104"/>
      <c r="M598" s="104"/>
      <c r="N598" s="132"/>
      <c r="O598" s="117"/>
    </row>
    <row r="599" spans="1:15" outlineLevel="1">
      <c r="A599" s="61">
        <v>79261</v>
      </c>
      <c r="B599" s="62" t="s">
        <v>3349</v>
      </c>
      <c r="C599" s="65" t="s">
        <v>3350</v>
      </c>
      <c r="D599" s="61">
        <v>3</v>
      </c>
      <c r="E599" s="64">
        <v>42383</v>
      </c>
      <c r="F599" s="64">
        <v>42389</v>
      </c>
      <c r="G599" s="64" t="s">
        <v>33</v>
      </c>
      <c r="H599" s="64">
        <v>42396</v>
      </c>
      <c r="I599" s="64"/>
      <c r="J599" s="64">
        <v>42396</v>
      </c>
      <c r="K599" s="124">
        <v>42384</v>
      </c>
      <c r="L599" s="104"/>
      <c r="M599" s="104"/>
      <c r="N599" s="132"/>
      <c r="O599" s="117" t="s">
        <v>3351</v>
      </c>
    </row>
    <row r="600" spans="1:15" outlineLevel="1">
      <c r="A600" s="61">
        <v>66805</v>
      </c>
      <c r="B600" s="62" t="s">
        <v>3352</v>
      </c>
      <c r="C600" s="65" t="s">
        <v>3353</v>
      </c>
      <c r="D600" s="61">
        <v>2</v>
      </c>
      <c r="E600" s="64">
        <v>42383</v>
      </c>
      <c r="F600" s="64">
        <v>42391</v>
      </c>
      <c r="G600" s="64" t="s">
        <v>33</v>
      </c>
      <c r="H600" s="64">
        <v>42398</v>
      </c>
      <c r="I600" s="64"/>
      <c r="J600" s="64">
        <v>42397</v>
      </c>
      <c r="K600" s="124">
        <v>42026</v>
      </c>
      <c r="L600" s="104"/>
      <c r="M600" s="104"/>
      <c r="N600" s="132"/>
      <c r="O600" s="117"/>
    </row>
    <row r="601" spans="1:15" outlineLevel="1">
      <c r="A601" s="61">
        <v>79340</v>
      </c>
      <c r="B601" s="62" t="s">
        <v>3354</v>
      </c>
      <c r="C601" s="65" t="s">
        <v>3355</v>
      </c>
      <c r="D601" s="61"/>
      <c r="E601" s="64">
        <v>42387</v>
      </c>
      <c r="F601" s="64">
        <v>42389</v>
      </c>
      <c r="G601" s="64" t="s">
        <v>33</v>
      </c>
      <c r="H601" s="64">
        <v>42396</v>
      </c>
      <c r="I601" s="64"/>
      <c r="J601" s="64">
        <v>42396</v>
      </c>
      <c r="K601" s="124">
        <v>42391</v>
      </c>
      <c r="L601" s="104"/>
      <c r="M601" s="104"/>
      <c r="N601" s="132"/>
      <c r="O601" s="117"/>
    </row>
    <row r="602" spans="1:15" outlineLevel="1">
      <c r="A602" s="61">
        <v>79344</v>
      </c>
      <c r="B602" s="62" t="s">
        <v>3356</v>
      </c>
      <c r="C602" s="65" t="s">
        <v>3357</v>
      </c>
      <c r="D602" s="61"/>
      <c r="E602" s="64">
        <v>42384</v>
      </c>
      <c r="F602" s="64">
        <v>42395</v>
      </c>
      <c r="G602" s="64" t="s">
        <v>33</v>
      </c>
      <c r="H602" s="64">
        <v>42402</v>
      </c>
      <c r="I602" s="64"/>
      <c r="J602" s="64">
        <v>42402</v>
      </c>
      <c r="K602" s="124">
        <v>42384</v>
      </c>
      <c r="L602" s="104"/>
      <c r="M602" s="104"/>
      <c r="N602" s="132"/>
      <c r="O602" s="117"/>
    </row>
    <row r="603" spans="1:15" outlineLevel="1">
      <c r="A603" s="61">
        <v>79345</v>
      </c>
      <c r="B603" s="62" t="s">
        <v>3358</v>
      </c>
      <c r="C603" s="65" t="s">
        <v>3359</v>
      </c>
      <c r="D603" s="61">
        <v>3</v>
      </c>
      <c r="E603" s="64">
        <v>42398</v>
      </c>
      <c r="F603" s="64">
        <v>42398</v>
      </c>
      <c r="G603" s="64" t="s">
        <v>2087</v>
      </c>
      <c r="H603" s="64">
        <v>42405</v>
      </c>
      <c r="I603" s="64"/>
      <c r="J603" s="64">
        <v>42405</v>
      </c>
      <c r="K603" s="124">
        <v>42391</v>
      </c>
      <c r="L603" s="104"/>
      <c r="M603" s="104"/>
      <c r="N603" s="132"/>
      <c r="O603" s="117"/>
    </row>
    <row r="604" spans="1:15" outlineLevel="1">
      <c r="A604" s="61">
        <v>79354</v>
      </c>
      <c r="B604" s="62" t="s">
        <v>3360</v>
      </c>
      <c r="C604" s="65" t="s">
        <v>3361</v>
      </c>
      <c r="D604" s="61">
        <v>1</v>
      </c>
      <c r="E604" s="64">
        <v>42389</v>
      </c>
      <c r="F604" s="64">
        <v>42397</v>
      </c>
      <c r="G604" s="64" t="s">
        <v>33</v>
      </c>
      <c r="H604" s="64">
        <v>42404</v>
      </c>
      <c r="I604" s="64"/>
      <c r="J604" s="64">
        <v>42404</v>
      </c>
      <c r="K604" s="124">
        <v>42391</v>
      </c>
      <c r="L604" s="104"/>
      <c r="M604" s="104"/>
      <c r="N604" s="132"/>
      <c r="O604" s="117"/>
    </row>
    <row r="605" spans="1:15" outlineLevel="1">
      <c r="A605" s="61">
        <v>79380</v>
      </c>
      <c r="B605" s="62" t="s">
        <v>3362</v>
      </c>
      <c r="C605" s="65" t="s">
        <v>3363</v>
      </c>
      <c r="D605" s="61">
        <v>1</v>
      </c>
      <c r="E605" s="64">
        <v>42395</v>
      </c>
      <c r="F605" s="64">
        <v>42401</v>
      </c>
      <c r="G605" s="64" t="s">
        <v>2087</v>
      </c>
      <c r="H605" s="64">
        <v>42408</v>
      </c>
      <c r="I605" s="64"/>
      <c r="J605" s="64">
        <v>42404</v>
      </c>
      <c r="K605" s="124">
        <v>42398</v>
      </c>
      <c r="L605" s="104"/>
      <c r="M605" s="104"/>
      <c r="N605" s="132"/>
      <c r="O605" s="117" t="s">
        <v>3364</v>
      </c>
    </row>
    <row r="606" spans="1:15" outlineLevel="1">
      <c r="A606" s="61">
        <v>78247</v>
      </c>
      <c r="B606" s="62" t="s">
        <v>3365</v>
      </c>
      <c r="C606" s="65" t="s">
        <v>3366</v>
      </c>
      <c r="D606" s="61">
        <v>2</v>
      </c>
      <c r="E606" s="64">
        <v>42395</v>
      </c>
      <c r="F606" s="64">
        <v>42397</v>
      </c>
      <c r="G606" s="64" t="s">
        <v>2087</v>
      </c>
      <c r="H606" s="64">
        <v>42401</v>
      </c>
      <c r="I606" s="64"/>
      <c r="J606" s="64">
        <v>42402</v>
      </c>
      <c r="K606" s="124">
        <v>42398</v>
      </c>
      <c r="L606" s="104"/>
      <c r="M606" s="104"/>
      <c r="N606" s="132"/>
      <c r="O606" s="117" t="s">
        <v>3367</v>
      </c>
    </row>
    <row r="607" spans="1:15" outlineLevel="1">
      <c r="A607" s="61">
        <v>79384</v>
      </c>
      <c r="B607" s="62" t="s">
        <v>3368</v>
      </c>
      <c r="C607" s="65" t="s">
        <v>3369</v>
      </c>
      <c r="D607" s="61">
        <v>1</v>
      </c>
      <c r="E607" s="64">
        <v>42396</v>
      </c>
      <c r="F607" s="64" t="s">
        <v>2610</v>
      </c>
      <c r="G607" s="64" t="s">
        <v>2610</v>
      </c>
      <c r="H607" s="64" t="s">
        <v>2610</v>
      </c>
      <c r="I607" s="64"/>
      <c r="J607" s="64" t="s">
        <v>2610</v>
      </c>
      <c r="K607" s="124">
        <v>42398</v>
      </c>
      <c r="L607" s="104"/>
      <c r="M607" s="104"/>
      <c r="N607" s="132"/>
      <c r="O607" s="117" t="s">
        <v>3370</v>
      </c>
    </row>
    <row r="608" spans="1:15" ht="29.1" outlineLevel="1">
      <c r="A608" s="61">
        <v>79385</v>
      </c>
      <c r="B608" s="62" t="s">
        <v>3371</v>
      </c>
      <c r="C608" s="65" t="s">
        <v>3372</v>
      </c>
      <c r="D608" s="61"/>
      <c r="E608" s="64">
        <v>42396</v>
      </c>
      <c r="F608" s="64">
        <v>42409</v>
      </c>
      <c r="G608" s="64" t="s">
        <v>2120</v>
      </c>
      <c r="H608" s="64">
        <v>42416</v>
      </c>
      <c r="I608" s="64"/>
      <c r="J608" s="64">
        <v>42411</v>
      </c>
      <c r="K608" s="64">
        <v>42398</v>
      </c>
      <c r="L608" s="123"/>
      <c r="M608" s="123"/>
      <c r="N608" s="132"/>
      <c r="O608" s="117" t="s">
        <v>3373</v>
      </c>
    </row>
    <row r="609" spans="1:15" outlineLevel="1">
      <c r="A609" s="61">
        <v>79399</v>
      </c>
      <c r="B609" s="62" t="s">
        <v>3374</v>
      </c>
      <c r="C609" s="65" t="s">
        <v>3375</v>
      </c>
      <c r="D609" s="61"/>
      <c r="E609" s="64">
        <v>42398</v>
      </c>
      <c r="F609" s="64">
        <v>42408</v>
      </c>
      <c r="G609" s="64" t="s">
        <v>33</v>
      </c>
      <c r="H609" s="64">
        <v>42415</v>
      </c>
      <c r="I609" s="64"/>
      <c r="J609" s="64">
        <v>42415</v>
      </c>
      <c r="K609" s="124">
        <v>42398</v>
      </c>
      <c r="L609" s="104"/>
      <c r="M609" s="104"/>
      <c r="N609" s="132"/>
      <c r="O609" s="117"/>
    </row>
    <row r="610" spans="1:15" outlineLevel="1">
      <c r="A610" s="61">
        <v>79400</v>
      </c>
      <c r="B610" s="62" t="s">
        <v>3376</v>
      </c>
      <c r="C610" s="65" t="s">
        <v>3377</v>
      </c>
      <c r="D610" s="61"/>
      <c r="E610" s="64">
        <v>42398</v>
      </c>
      <c r="F610" s="64">
        <v>42403</v>
      </c>
      <c r="G610" s="64" t="s">
        <v>33</v>
      </c>
      <c r="H610" s="64">
        <v>42410</v>
      </c>
      <c r="I610" s="64"/>
      <c r="J610" s="64">
        <v>42409</v>
      </c>
      <c r="K610" s="124">
        <v>42398</v>
      </c>
      <c r="L610" s="104"/>
      <c r="M610" s="104"/>
      <c r="N610" s="132"/>
      <c r="O610" s="117" t="s">
        <v>3378</v>
      </c>
    </row>
    <row r="611" spans="1:15" outlineLevel="1">
      <c r="A611" s="61">
        <v>79404</v>
      </c>
      <c r="B611" s="62" t="s">
        <v>3379</v>
      </c>
      <c r="C611" s="72" t="s">
        <v>3380</v>
      </c>
      <c r="D611" s="61"/>
      <c r="E611" s="64">
        <v>42402</v>
      </c>
      <c r="F611" s="64">
        <v>42412</v>
      </c>
      <c r="G611" s="64" t="s">
        <v>33</v>
      </c>
      <c r="H611" s="64">
        <v>42419</v>
      </c>
      <c r="I611" s="64"/>
      <c r="J611" s="64">
        <v>42419</v>
      </c>
      <c r="K611" s="124">
        <v>42405</v>
      </c>
      <c r="L611" s="104"/>
      <c r="M611" s="104"/>
      <c r="N611" s="132"/>
      <c r="O611" s="117"/>
    </row>
    <row r="612" spans="1:15" outlineLevel="1">
      <c r="A612" s="61">
        <v>74454</v>
      </c>
      <c r="B612" s="62" t="s">
        <v>3381</v>
      </c>
      <c r="C612" s="65" t="s">
        <v>3382</v>
      </c>
      <c r="D612" s="61"/>
      <c r="E612" s="64">
        <v>42401</v>
      </c>
      <c r="F612" s="64">
        <v>42410</v>
      </c>
      <c r="G612" s="64" t="s">
        <v>33</v>
      </c>
      <c r="H612" s="64">
        <v>42417</v>
      </c>
      <c r="I612" s="64"/>
      <c r="J612" s="64">
        <v>42416</v>
      </c>
      <c r="K612" s="124">
        <v>42405</v>
      </c>
      <c r="L612" s="104"/>
      <c r="M612" s="104"/>
      <c r="N612" s="132"/>
      <c r="O612" s="117"/>
    </row>
    <row r="613" spans="1:15" outlineLevel="1">
      <c r="A613" s="61">
        <v>79422</v>
      </c>
      <c r="B613" s="62" t="s">
        <v>3383</v>
      </c>
      <c r="C613" s="65" t="s">
        <v>3384</v>
      </c>
      <c r="D613" s="61">
        <v>2</v>
      </c>
      <c r="E613" s="64">
        <v>42403</v>
      </c>
      <c r="F613" s="64">
        <v>42411</v>
      </c>
      <c r="G613" s="64" t="s">
        <v>33</v>
      </c>
      <c r="H613" s="64">
        <v>42418</v>
      </c>
      <c r="I613" s="64"/>
      <c r="J613" s="64">
        <v>42418</v>
      </c>
      <c r="K613" s="124">
        <v>42405</v>
      </c>
      <c r="L613" s="104"/>
      <c r="M613" s="104"/>
      <c r="N613" s="132"/>
      <c r="O613" s="117"/>
    </row>
    <row r="614" spans="1:15" outlineLevel="1">
      <c r="A614" s="61">
        <v>78887</v>
      </c>
      <c r="B614" s="62" t="s">
        <v>3385</v>
      </c>
      <c r="C614" s="65" t="s">
        <v>3386</v>
      </c>
      <c r="D614" s="61"/>
      <c r="E614" s="64">
        <v>42403</v>
      </c>
      <c r="F614" s="64">
        <v>42415</v>
      </c>
      <c r="G614" s="64" t="s">
        <v>33</v>
      </c>
      <c r="H614" s="64">
        <v>42422</v>
      </c>
      <c r="I614" s="64"/>
      <c r="J614" s="64">
        <v>42422</v>
      </c>
      <c r="K614" s="124">
        <v>42405</v>
      </c>
      <c r="L614" s="104"/>
      <c r="M614" s="104"/>
      <c r="N614" s="132"/>
      <c r="O614" s="117"/>
    </row>
    <row r="615" spans="1:15" outlineLevel="1">
      <c r="A615" s="61">
        <v>79438</v>
      </c>
      <c r="B615" s="62" t="s">
        <v>3387</v>
      </c>
      <c r="C615" s="65" t="s">
        <v>3388</v>
      </c>
      <c r="D615" s="61">
        <v>2</v>
      </c>
      <c r="E615" s="64">
        <v>42409</v>
      </c>
      <c r="F615" s="64">
        <v>42416</v>
      </c>
      <c r="G615" s="64" t="s">
        <v>2120</v>
      </c>
      <c r="H615" s="64">
        <v>42423</v>
      </c>
      <c r="I615" s="64"/>
      <c r="J615" s="64">
        <v>42417</v>
      </c>
      <c r="K615" s="124">
        <v>42412</v>
      </c>
      <c r="L615" s="104"/>
      <c r="M615" s="104"/>
      <c r="N615" s="132"/>
      <c r="O615" s="117"/>
    </row>
    <row r="616" spans="1:15" outlineLevel="1">
      <c r="A616" s="43">
        <v>78725</v>
      </c>
      <c r="B616" s="44" t="s">
        <v>3389</v>
      </c>
      <c r="C616" s="56" t="s">
        <v>3390</v>
      </c>
      <c r="D616" s="43">
        <v>2</v>
      </c>
      <c r="E616" s="51">
        <v>42410</v>
      </c>
      <c r="F616" s="51">
        <v>42412</v>
      </c>
      <c r="G616" s="51" t="s">
        <v>33</v>
      </c>
      <c r="H616" s="51">
        <v>42419</v>
      </c>
      <c r="I616" s="51"/>
      <c r="J616" s="51">
        <v>42419</v>
      </c>
      <c r="K616" s="48">
        <v>42412</v>
      </c>
      <c r="L616" s="140"/>
      <c r="M616" s="140"/>
      <c r="N616" s="116"/>
      <c r="O616" s="78"/>
    </row>
    <row r="617" spans="1:15" outlineLevel="1">
      <c r="A617" s="43">
        <v>79411</v>
      </c>
      <c r="B617" s="44" t="s">
        <v>3391</v>
      </c>
      <c r="C617" s="56" t="s">
        <v>3392</v>
      </c>
      <c r="D617" s="43">
        <v>1</v>
      </c>
      <c r="E617" s="51">
        <v>42410</v>
      </c>
      <c r="F617" s="51">
        <v>42418</v>
      </c>
      <c r="G617" s="51" t="s">
        <v>33</v>
      </c>
      <c r="H617" s="51">
        <v>42425</v>
      </c>
      <c r="I617" s="51"/>
      <c r="J617" s="51">
        <v>42423</v>
      </c>
      <c r="K617" s="48">
        <v>42412</v>
      </c>
      <c r="L617" s="140"/>
      <c r="M617" s="140"/>
      <c r="N617" s="116"/>
      <c r="O617" s="78"/>
    </row>
    <row r="618" spans="1:15" outlineLevel="1">
      <c r="A618" s="43">
        <v>79479</v>
      </c>
      <c r="B618" s="44" t="s">
        <v>3393</v>
      </c>
      <c r="C618" s="56" t="s">
        <v>3394</v>
      </c>
      <c r="D618" s="43"/>
      <c r="E618" s="51">
        <v>42416</v>
      </c>
      <c r="F618" s="51">
        <v>42422</v>
      </c>
      <c r="G618" s="51" t="s">
        <v>2120</v>
      </c>
      <c r="H618" s="51">
        <v>42429</v>
      </c>
      <c r="I618" s="51"/>
      <c r="J618" s="51">
        <v>42431</v>
      </c>
      <c r="K618" s="48">
        <v>42419</v>
      </c>
      <c r="L618" s="140"/>
      <c r="M618" s="140"/>
      <c r="N618" s="116"/>
      <c r="O618" s="78"/>
    </row>
    <row r="619" spans="1:15" outlineLevel="1">
      <c r="A619" s="43">
        <v>79486</v>
      </c>
      <c r="B619" s="44" t="s">
        <v>3395</v>
      </c>
      <c r="C619" s="56" t="s">
        <v>3396</v>
      </c>
      <c r="D619" s="43">
        <v>1</v>
      </c>
      <c r="E619" s="51">
        <v>42417</v>
      </c>
      <c r="F619" s="51">
        <v>42418</v>
      </c>
      <c r="G619" s="51" t="s">
        <v>2120</v>
      </c>
      <c r="H619" s="51">
        <v>42425</v>
      </c>
      <c r="I619" s="51"/>
      <c r="J619" s="51">
        <v>42425</v>
      </c>
      <c r="K619" s="48">
        <v>42419</v>
      </c>
      <c r="L619" s="140"/>
      <c r="M619" s="140"/>
      <c r="N619" s="116"/>
      <c r="O619" s="78"/>
    </row>
    <row r="620" spans="1:15" ht="29.1" outlineLevel="1">
      <c r="A620" s="43">
        <v>79497</v>
      </c>
      <c r="B620" s="44" t="s">
        <v>3397</v>
      </c>
      <c r="C620" s="56" t="s">
        <v>3398</v>
      </c>
      <c r="D620" s="43">
        <v>3</v>
      </c>
      <c r="E620" s="51">
        <v>42391</v>
      </c>
      <c r="F620" s="51" t="s">
        <v>3399</v>
      </c>
      <c r="G620" s="51" t="s">
        <v>2120</v>
      </c>
      <c r="H620" s="51">
        <v>42440</v>
      </c>
      <c r="I620" s="51"/>
      <c r="J620" s="51">
        <v>42443</v>
      </c>
      <c r="K620" s="51">
        <v>42433</v>
      </c>
      <c r="L620" s="140"/>
      <c r="M620" s="140"/>
      <c r="N620" s="116"/>
      <c r="O620" s="78" t="s">
        <v>3400</v>
      </c>
    </row>
    <row r="621" spans="1:15" outlineLevel="1">
      <c r="A621" s="43">
        <v>78734</v>
      </c>
      <c r="B621" s="44" t="s">
        <v>3401</v>
      </c>
      <c r="C621" s="56" t="s">
        <v>3402</v>
      </c>
      <c r="D621" s="43">
        <v>2</v>
      </c>
      <c r="E621" s="51">
        <v>42422</v>
      </c>
      <c r="F621" s="51">
        <v>42430</v>
      </c>
      <c r="G621" s="51" t="s">
        <v>33</v>
      </c>
      <c r="H621" s="51">
        <v>42437</v>
      </c>
      <c r="I621" s="51"/>
      <c r="J621" s="51">
        <v>42438</v>
      </c>
      <c r="K621" s="48">
        <v>42433</v>
      </c>
      <c r="L621" s="140"/>
      <c r="M621" s="140"/>
      <c r="N621" s="116"/>
      <c r="O621" s="78"/>
    </row>
    <row r="622" spans="1:15" outlineLevel="1">
      <c r="A622" s="43">
        <v>79503</v>
      </c>
      <c r="B622" s="44" t="s">
        <v>3403</v>
      </c>
      <c r="C622" s="56" t="s">
        <v>3404</v>
      </c>
      <c r="D622" s="43"/>
      <c r="E622" s="51">
        <v>42423</v>
      </c>
      <c r="F622" s="51">
        <v>42429</v>
      </c>
      <c r="G622" s="51" t="s">
        <v>33</v>
      </c>
      <c r="H622" s="51">
        <v>42436</v>
      </c>
      <c r="I622" s="51"/>
      <c r="J622" s="51">
        <v>42436</v>
      </c>
      <c r="K622" s="48">
        <v>42433</v>
      </c>
      <c r="L622" s="140"/>
      <c r="M622" s="140"/>
      <c r="N622" s="116"/>
      <c r="O622" s="78"/>
    </row>
    <row r="623" spans="1:15" outlineLevel="1">
      <c r="A623" s="43">
        <v>79504</v>
      </c>
      <c r="B623" s="44" t="s">
        <v>3405</v>
      </c>
      <c r="C623" s="56" t="s">
        <v>3406</v>
      </c>
      <c r="D623" s="43">
        <v>1</v>
      </c>
      <c r="E623" s="51">
        <v>42423</v>
      </c>
      <c r="F623" s="51">
        <v>42426</v>
      </c>
      <c r="G623" s="51" t="s">
        <v>2120</v>
      </c>
      <c r="H623" s="51">
        <v>42433</v>
      </c>
      <c r="I623" s="51"/>
      <c r="J623" s="51">
        <v>42429</v>
      </c>
      <c r="K623" s="48">
        <v>42433</v>
      </c>
      <c r="L623" s="140"/>
      <c r="M623" s="140"/>
      <c r="N623" s="116"/>
      <c r="O623" s="78"/>
    </row>
    <row r="624" spans="1:15" outlineLevel="1">
      <c r="A624" s="43">
        <v>79509</v>
      </c>
      <c r="B624" s="44" t="s">
        <v>3407</v>
      </c>
      <c r="C624" s="56" t="s">
        <v>3408</v>
      </c>
      <c r="D624" s="43">
        <v>3</v>
      </c>
      <c r="E624" s="51">
        <v>42424</v>
      </c>
      <c r="F624" s="51">
        <v>42433</v>
      </c>
      <c r="G624" s="51" t="s">
        <v>33</v>
      </c>
      <c r="H624" s="51">
        <v>42440</v>
      </c>
      <c r="I624" s="51"/>
      <c r="J624" s="51">
        <v>42443</v>
      </c>
      <c r="K624" s="48">
        <v>42433</v>
      </c>
      <c r="L624" s="140"/>
      <c r="M624" s="140"/>
      <c r="N624" s="116"/>
      <c r="O624" s="78"/>
    </row>
    <row r="625" spans="1:15" outlineLevel="1">
      <c r="A625" s="43">
        <v>75987</v>
      </c>
      <c r="B625" s="44" t="s">
        <v>3409</v>
      </c>
      <c r="C625" s="56" t="s">
        <v>3410</v>
      </c>
      <c r="D625" s="43"/>
      <c r="E625" s="51">
        <v>42419</v>
      </c>
      <c r="F625" s="51">
        <v>42431</v>
      </c>
      <c r="G625" s="51" t="s">
        <v>33</v>
      </c>
      <c r="H625" s="51">
        <v>42438</v>
      </c>
      <c r="I625" s="51"/>
      <c r="J625" s="51">
        <v>42438</v>
      </c>
      <c r="K625" s="48">
        <v>42433</v>
      </c>
      <c r="L625" s="140"/>
      <c r="M625" s="140"/>
      <c r="N625" s="116"/>
      <c r="O625" s="78"/>
    </row>
    <row r="626" spans="1:15" ht="29.1" outlineLevel="1">
      <c r="A626" s="43">
        <v>79510</v>
      </c>
      <c r="B626" s="44" t="s">
        <v>2303</v>
      </c>
      <c r="C626" s="56" t="s">
        <v>3411</v>
      </c>
      <c r="D626" s="43"/>
      <c r="E626" s="51">
        <v>42424</v>
      </c>
      <c r="F626" s="51">
        <v>42432</v>
      </c>
      <c r="G626" s="51" t="s">
        <v>2087</v>
      </c>
      <c r="H626" s="51">
        <v>42439</v>
      </c>
      <c r="I626" s="51"/>
      <c r="J626" s="51">
        <v>42443</v>
      </c>
      <c r="K626" s="51">
        <v>42433</v>
      </c>
      <c r="L626" s="140"/>
      <c r="M626" s="140"/>
      <c r="N626" s="116"/>
      <c r="O626" s="78" t="s">
        <v>3412</v>
      </c>
    </row>
    <row r="627" spans="1:15" outlineLevel="1">
      <c r="A627" s="43">
        <v>79441</v>
      </c>
      <c r="B627" s="44" t="s">
        <v>3413</v>
      </c>
      <c r="C627" s="56" t="s">
        <v>3414</v>
      </c>
      <c r="D627" s="43">
        <v>3</v>
      </c>
      <c r="E627" s="51">
        <v>42426</v>
      </c>
      <c r="F627" s="51">
        <v>42436</v>
      </c>
      <c r="G627" s="51" t="s">
        <v>2087</v>
      </c>
      <c r="H627" s="51">
        <v>42443</v>
      </c>
      <c r="I627" s="51"/>
      <c r="J627" s="51">
        <v>42443</v>
      </c>
      <c r="K627" s="48">
        <v>42433</v>
      </c>
      <c r="L627" s="140"/>
      <c r="M627" s="140"/>
      <c r="N627" s="116"/>
      <c r="O627" s="78"/>
    </row>
    <row r="628" spans="1:15" outlineLevel="1">
      <c r="A628" s="43">
        <v>79515</v>
      </c>
      <c r="B628" s="44" t="s">
        <v>3415</v>
      </c>
      <c r="C628" s="56" t="s">
        <v>3416</v>
      </c>
      <c r="D628" s="43">
        <v>1</v>
      </c>
      <c r="E628" s="51">
        <v>42425</v>
      </c>
      <c r="F628" s="51">
        <v>42438</v>
      </c>
      <c r="G628" s="51" t="s">
        <v>33</v>
      </c>
      <c r="H628" s="51">
        <v>42445</v>
      </c>
      <c r="I628" s="51"/>
      <c r="J628" s="51">
        <v>42447</v>
      </c>
      <c r="K628" s="48">
        <v>42433</v>
      </c>
      <c r="L628" s="140"/>
      <c r="M628" s="140"/>
      <c r="N628" s="116"/>
      <c r="O628" s="78" t="s">
        <v>3417</v>
      </c>
    </row>
    <row r="629" spans="1:15" outlineLevel="1">
      <c r="A629" s="43">
        <v>79469</v>
      </c>
      <c r="B629" s="44" t="s">
        <v>3418</v>
      </c>
      <c r="C629" s="56" t="s">
        <v>3419</v>
      </c>
      <c r="D629" s="43">
        <v>2</v>
      </c>
      <c r="E629" s="51">
        <v>42426</v>
      </c>
      <c r="F629" s="51">
        <v>42439</v>
      </c>
      <c r="G629" s="51" t="s">
        <v>2120</v>
      </c>
      <c r="H629" s="51">
        <v>42446</v>
      </c>
      <c r="I629" s="51"/>
      <c r="J629" s="51">
        <v>42447</v>
      </c>
      <c r="K629" s="48">
        <v>42433</v>
      </c>
      <c r="L629" s="140"/>
      <c r="M629" s="140"/>
      <c r="N629" s="116"/>
      <c r="O629" s="78"/>
    </row>
    <row r="630" spans="1:15" outlineLevel="1">
      <c r="A630" s="43">
        <v>79008</v>
      </c>
      <c r="B630" s="44" t="s">
        <v>3325</v>
      </c>
      <c r="C630" s="56" t="s">
        <v>3420</v>
      </c>
      <c r="D630" s="43"/>
      <c r="E630" s="51">
        <v>42429</v>
      </c>
      <c r="F630" s="51">
        <v>42438</v>
      </c>
      <c r="G630" s="51" t="s">
        <v>33</v>
      </c>
      <c r="H630" s="51">
        <v>42445</v>
      </c>
      <c r="I630" s="51"/>
      <c r="J630" s="51">
        <v>42445</v>
      </c>
      <c r="K630" s="48">
        <v>42433</v>
      </c>
      <c r="L630" s="140"/>
      <c r="M630" s="140"/>
      <c r="N630" s="116"/>
      <c r="O630" s="78"/>
    </row>
    <row r="631" spans="1:15" outlineLevel="1">
      <c r="A631" s="43">
        <v>79517</v>
      </c>
      <c r="B631" s="44" t="s">
        <v>3325</v>
      </c>
      <c r="C631" s="56" t="s">
        <v>3421</v>
      </c>
      <c r="D631" s="43"/>
      <c r="E631" s="51">
        <v>42429</v>
      </c>
      <c r="F631" s="51">
        <v>42438</v>
      </c>
      <c r="G631" s="51" t="s">
        <v>33</v>
      </c>
      <c r="H631" s="51">
        <v>42445</v>
      </c>
      <c r="I631" s="51"/>
      <c r="J631" s="51">
        <v>42445</v>
      </c>
      <c r="K631" s="48">
        <v>42433</v>
      </c>
      <c r="L631" s="140"/>
      <c r="M631" s="140"/>
      <c r="N631" s="116"/>
      <c r="O631" s="78"/>
    </row>
    <row r="632" spans="1:15" outlineLevel="1">
      <c r="A632" s="43">
        <v>79526</v>
      </c>
      <c r="B632" s="44" t="s">
        <v>3422</v>
      </c>
      <c r="C632" s="56" t="s">
        <v>3423</v>
      </c>
      <c r="D632" s="43">
        <v>2</v>
      </c>
      <c r="E632" s="51">
        <v>42432</v>
      </c>
      <c r="F632" s="51">
        <v>42623</v>
      </c>
      <c r="G632" s="51" t="s">
        <v>2120</v>
      </c>
      <c r="H632" s="51">
        <v>42446</v>
      </c>
      <c r="I632" s="51"/>
      <c r="J632" s="51">
        <v>42447</v>
      </c>
      <c r="K632" s="48">
        <v>42433</v>
      </c>
      <c r="L632" s="140"/>
      <c r="M632" s="140"/>
      <c r="N632" s="116"/>
      <c r="O632" s="78"/>
    </row>
    <row r="633" spans="1:15" outlineLevel="1">
      <c r="A633" s="43">
        <v>79506</v>
      </c>
      <c r="B633" s="44" t="s">
        <v>3424</v>
      </c>
      <c r="C633" s="56" t="s">
        <v>3425</v>
      </c>
      <c r="D633" s="43"/>
      <c r="E633" s="51">
        <v>42433</v>
      </c>
      <c r="F633" s="51">
        <v>42444</v>
      </c>
      <c r="G633" s="51" t="s">
        <v>33</v>
      </c>
      <c r="H633" s="51">
        <v>42451</v>
      </c>
      <c r="I633" s="51"/>
      <c r="J633" s="51">
        <v>42451</v>
      </c>
      <c r="K633" s="48">
        <v>42433</v>
      </c>
      <c r="L633" s="140"/>
      <c r="M633" s="140"/>
      <c r="N633" s="116"/>
      <c r="O633" s="78"/>
    </row>
    <row r="634" spans="1:15" outlineLevel="1">
      <c r="A634" s="43">
        <v>79570</v>
      </c>
      <c r="B634" s="44" t="s">
        <v>3426</v>
      </c>
      <c r="C634" s="56" t="s">
        <v>3427</v>
      </c>
      <c r="D634" s="43">
        <v>2</v>
      </c>
      <c r="E634" s="51">
        <v>42439</v>
      </c>
      <c r="F634" s="51">
        <v>42447</v>
      </c>
      <c r="G634" s="51" t="s">
        <v>2120</v>
      </c>
      <c r="H634" s="51">
        <v>42458</v>
      </c>
      <c r="I634" s="51"/>
      <c r="J634" s="51">
        <v>42092</v>
      </c>
      <c r="K634" s="48">
        <v>42440</v>
      </c>
      <c r="L634" s="48"/>
      <c r="M634" s="48"/>
      <c r="N634" s="116"/>
      <c r="O634" s="78"/>
    </row>
    <row r="635" spans="1:15" outlineLevel="1">
      <c r="A635" s="43">
        <v>79578</v>
      </c>
      <c r="B635" s="44" t="s">
        <v>3428</v>
      </c>
      <c r="C635" s="56" t="s">
        <v>3429</v>
      </c>
      <c r="D635" s="43"/>
      <c r="E635" s="51">
        <v>42440</v>
      </c>
      <c r="F635" s="51">
        <v>42450</v>
      </c>
      <c r="G635" s="51" t="s">
        <v>33</v>
      </c>
      <c r="H635" s="51">
        <v>42459</v>
      </c>
      <c r="I635" s="51"/>
      <c r="J635" s="51">
        <v>42459</v>
      </c>
      <c r="K635" s="48">
        <v>42440</v>
      </c>
      <c r="L635" s="48"/>
      <c r="M635" s="48"/>
      <c r="N635" s="116"/>
      <c r="O635" s="78" t="s">
        <v>3430</v>
      </c>
    </row>
    <row r="636" spans="1:15" outlineLevel="1">
      <c r="A636" s="43">
        <v>79402</v>
      </c>
      <c r="B636" s="44" t="s">
        <v>3431</v>
      </c>
      <c r="C636" s="56" t="s">
        <v>3432</v>
      </c>
      <c r="D636" s="43"/>
      <c r="E636" s="51">
        <v>42443</v>
      </c>
      <c r="F636" s="51">
        <v>42452</v>
      </c>
      <c r="G636" s="51" t="s">
        <v>33</v>
      </c>
      <c r="H636" s="51">
        <v>42461</v>
      </c>
      <c r="I636" s="51"/>
      <c r="J636" s="51">
        <v>42460</v>
      </c>
      <c r="K636" s="48">
        <v>42447</v>
      </c>
      <c r="L636" s="48"/>
      <c r="M636" s="48"/>
      <c r="N636" s="116"/>
      <c r="O636" s="78"/>
    </row>
    <row r="637" spans="1:15" outlineLevel="1">
      <c r="A637" s="43">
        <v>79597</v>
      </c>
      <c r="B637" s="44" t="s">
        <v>3433</v>
      </c>
      <c r="C637" s="56" t="s">
        <v>3434</v>
      </c>
      <c r="D637" s="43"/>
      <c r="E637" s="51">
        <v>42446</v>
      </c>
      <c r="F637" s="51">
        <v>42458</v>
      </c>
      <c r="G637" s="51" t="s">
        <v>33</v>
      </c>
      <c r="H637" s="51">
        <v>42465</v>
      </c>
      <c r="I637" s="51"/>
      <c r="J637" s="51">
        <v>42465</v>
      </c>
      <c r="K637" s="48">
        <v>42447</v>
      </c>
      <c r="L637" s="48"/>
      <c r="M637" s="48"/>
      <c r="N637" s="116"/>
      <c r="O637" s="78" t="s">
        <v>3435</v>
      </c>
    </row>
    <row r="638" spans="1:15" outlineLevel="1">
      <c r="A638" s="43">
        <v>79599</v>
      </c>
      <c r="B638" s="44" t="s">
        <v>3436</v>
      </c>
      <c r="C638" s="56" t="s">
        <v>3437</v>
      </c>
      <c r="D638" s="43"/>
      <c r="E638" s="51">
        <v>42447</v>
      </c>
      <c r="F638" s="51">
        <v>42452</v>
      </c>
      <c r="G638" s="51" t="s">
        <v>2120</v>
      </c>
      <c r="H638" s="51">
        <v>42458</v>
      </c>
      <c r="I638" s="51"/>
      <c r="J638" s="51">
        <v>42458</v>
      </c>
      <c r="K638" s="48">
        <v>42447</v>
      </c>
      <c r="L638" s="48"/>
      <c r="M638" s="48"/>
      <c r="N638" s="116"/>
      <c r="O638" s="78" t="s">
        <v>3438</v>
      </c>
    </row>
    <row r="639" spans="1:15" outlineLevel="1">
      <c r="A639" s="43">
        <v>79600</v>
      </c>
      <c r="B639" s="44" t="s">
        <v>3439</v>
      </c>
      <c r="C639" s="56" t="s">
        <v>3440</v>
      </c>
      <c r="D639" s="43"/>
      <c r="E639" s="51">
        <v>42447</v>
      </c>
      <c r="F639" s="51">
        <v>42451</v>
      </c>
      <c r="G639" s="51" t="s">
        <v>33</v>
      </c>
      <c r="H639" s="51">
        <v>42460</v>
      </c>
      <c r="I639" s="51"/>
      <c r="J639" s="51">
        <v>42458</v>
      </c>
      <c r="K639" s="48">
        <v>42447</v>
      </c>
      <c r="L639" s="48"/>
      <c r="M639" s="48"/>
      <c r="N639" s="116"/>
      <c r="O639" s="78"/>
    </row>
    <row r="640" spans="1:15" s="79" customFormat="1" outlineLevel="1">
      <c r="A640" s="85">
        <v>78862</v>
      </c>
      <c r="B640" s="141" t="s">
        <v>3441</v>
      </c>
      <c r="C640" s="81" t="s">
        <v>3442</v>
      </c>
      <c r="D640" s="85"/>
      <c r="E640" s="51">
        <v>42447</v>
      </c>
      <c r="F640" s="51">
        <v>42464</v>
      </c>
      <c r="G640" s="51" t="s">
        <v>33</v>
      </c>
      <c r="H640" s="51">
        <v>42471</v>
      </c>
      <c r="I640" s="51"/>
      <c r="J640" s="51">
        <v>42467</v>
      </c>
      <c r="K640" s="48">
        <v>42447</v>
      </c>
      <c r="L640" s="48"/>
      <c r="M640" s="48"/>
      <c r="N640" s="116"/>
      <c r="O640" s="78"/>
    </row>
    <row r="641" spans="1:15" outlineLevel="1">
      <c r="A641" s="43">
        <v>78863</v>
      </c>
      <c r="B641" s="44" t="s">
        <v>3443</v>
      </c>
      <c r="C641" s="56" t="s">
        <v>3444</v>
      </c>
      <c r="D641" s="43"/>
      <c r="E641" s="51">
        <v>42447</v>
      </c>
      <c r="F641" s="51">
        <v>42459</v>
      </c>
      <c r="G641" s="51" t="s">
        <v>2087</v>
      </c>
      <c r="H641" s="51">
        <v>42461</v>
      </c>
      <c r="I641" s="51"/>
      <c r="J641" s="51">
        <v>42461</v>
      </c>
      <c r="K641" s="48">
        <v>42447</v>
      </c>
      <c r="L641" s="48"/>
      <c r="M641" s="48"/>
      <c r="N641" s="116"/>
      <c r="O641" s="78" t="s">
        <v>3445</v>
      </c>
    </row>
    <row r="642" spans="1:15" outlineLevel="1">
      <c r="A642" s="43">
        <v>79603</v>
      </c>
      <c r="B642" s="44" t="s">
        <v>3446</v>
      </c>
      <c r="C642" s="56" t="s">
        <v>3447</v>
      </c>
      <c r="D642" s="43"/>
      <c r="E642" s="51">
        <v>42447</v>
      </c>
      <c r="F642" s="51">
        <v>42460</v>
      </c>
      <c r="G642" s="51" t="s">
        <v>33</v>
      </c>
      <c r="H642" s="51">
        <v>42467</v>
      </c>
      <c r="I642" s="51"/>
      <c r="J642" s="51">
        <v>42467</v>
      </c>
      <c r="K642" s="47">
        <v>42447</v>
      </c>
      <c r="L642" s="47"/>
      <c r="M642" s="47"/>
      <c r="N642" s="116"/>
      <c r="O642" s="78"/>
    </row>
    <row r="643" spans="1:15" outlineLevel="1">
      <c r="A643" s="43">
        <v>79605</v>
      </c>
      <c r="B643" s="44" t="s">
        <v>2464</v>
      </c>
      <c r="C643" s="56" t="s">
        <v>3448</v>
      </c>
      <c r="D643" s="43"/>
      <c r="E643" s="51">
        <v>42450</v>
      </c>
      <c r="F643" s="51">
        <v>42465</v>
      </c>
      <c r="G643" s="51" t="s">
        <v>33</v>
      </c>
      <c r="H643" s="51">
        <v>42472</v>
      </c>
      <c r="I643" s="51"/>
      <c r="J643" s="51">
        <v>42467</v>
      </c>
      <c r="K643" s="47">
        <v>42453</v>
      </c>
      <c r="L643" s="47"/>
      <c r="M643" s="47"/>
      <c r="N643" s="116"/>
      <c r="O643" s="78"/>
    </row>
    <row r="644" spans="1:15" outlineLevel="1">
      <c r="A644" s="43">
        <v>79611</v>
      </c>
      <c r="B644" s="44" t="s">
        <v>3449</v>
      </c>
      <c r="C644" s="56" t="s">
        <v>3450</v>
      </c>
      <c r="D644" s="43">
        <v>3</v>
      </c>
      <c r="E644" s="51">
        <v>42451</v>
      </c>
      <c r="F644" s="51">
        <v>42467</v>
      </c>
      <c r="G644" s="51" t="s">
        <v>33</v>
      </c>
      <c r="H644" s="51">
        <v>42474</v>
      </c>
      <c r="I644" s="51"/>
      <c r="J644" s="51">
        <v>42480</v>
      </c>
      <c r="K644" s="48">
        <v>42453</v>
      </c>
      <c r="L644" s="140"/>
      <c r="M644" s="140"/>
      <c r="N644" s="116"/>
      <c r="O644" s="78"/>
    </row>
    <row r="645" spans="1:15" ht="29.1" outlineLevel="1">
      <c r="A645" s="43">
        <v>79607</v>
      </c>
      <c r="B645" s="44" t="s">
        <v>3403</v>
      </c>
      <c r="C645" s="56" t="s">
        <v>3451</v>
      </c>
      <c r="D645" s="43"/>
      <c r="E645" s="51">
        <v>42451</v>
      </c>
      <c r="F645" s="51">
        <v>42466</v>
      </c>
      <c r="G645" s="51" t="s">
        <v>33</v>
      </c>
      <c r="H645" s="51">
        <v>42473</v>
      </c>
      <c r="I645" s="51"/>
      <c r="J645" s="51">
        <v>42485</v>
      </c>
      <c r="K645" s="51">
        <v>42453</v>
      </c>
      <c r="L645" s="140"/>
      <c r="M645" s="140"/>
      <c r="N645" s="116"/>
      <c r="O645" s="78" t="s">
        <v>3452</v>
      </c>
    </row>
    <row r="646" spans="1:15" ht="29.1" outlineLevel="1">
      <c r="A646" s="43">
        <v>78536</v>
      </c>
      <c r="B646" s="44" t="s">
        <v>3239</v>
      </c>
      <c r="C646" s="56" t="s">
        <v>3453</v>
      </c>
      <c r="D646" s="43"/>
      <c r="E646" s="51">
        <v>42450</v>
      </c>
      <c r="F646" s="51">
        <v>42461</v>
      </c>
      <c r="G646" s="51" t="s">
        <v>33</v>
      </c>
      <c r="H646" s="51">
        <v>42468</v>
      </c>
      <c r="I646" s="51"/>
      <c r="J646" s="51">
        <v>42467</v>
      </c>
      <c r="K646" s="69" t="s">
        <v>3454</v>
      </c>
      <c r="L646" s="69"/>
      <c r="M646" s="69"/>
      <c r="N646" s="116"/>
      <c r="O646" s="78" t="s">
        <v>3455</v>
      </c>
    </row>
    <row r="647" spans="1:15" outlineLevel="1">
      <c r="A647" s="43">
        <v>79066</v>
      </c>
      <c r="B647" s="44" t="s">
        <v>3456</v>
      </c>
      <c r="C647" s="56" t="s">
        <v>3457</v>
      </c>
      <c r="D647" s="43"/>
      <c r="E647" s="51">
        <v>42450</v>
      </c>
      <c r="F647" s="51">
        <v>42458</v>
      </c>
      <c r="G647" s="51" t="s">
        <v>2120</v>
      </c>
      <c r="H647" s="51">
        <v>42465</v>
      </c>
      <c r="I647" s="51"/>
      <c r="J647" s="51">
        <v>42465</v>
      </c>
      <c r="K647" s="48">
        <v>42453</v>
      </c>
      <c r="L647" s="48"/>
      <c r="M647" s="48"/>
      <c r="N647" s="116"/>
      <c r="O647" s="78"/>
    </row>
    <row r="648" spans="1:15" outlineLevel="1">
      <c r="A648" s="43">
        <v>79612</v>
      </c>
      <c r="B648" s="44" t="s">
        <v>3458</v>
      </c>
      <c r="C648" s="56" t="s">
        <v>3459</v>
      </c>
      <c r="D648" s="43">
        <v>4</v>
      </c>
      <c r="E648" s="51">
        <v>42451</v>
      </c>
      <c r="F648" s="51">
        <v>42465</v>
      </c>
      <c r="G648" s="51" t="s">
        <v>2120</v>
      </c>
      <c r="H648" s="51">
        <v>42472</v>
      </c>
      <c r="I648" s="51"/>
      <c r="J648" s="51">
        <v>42467</v>
      </c>
      <c r="K648" s="48">
        <v>42453</v>
      </c>
      <c r="L648" s="48"/>
      <c r="M648" s="48"/>
      <c r="N648" s="116"/>
      <c r="O648" s="78"/>
    </row>
    <row r="649" spans="1:15" outlineLevel="1">
      <c r="A649" s="43">
        <v>79633</v>
      </c>
      <c r="B649" s="44" t="s">
        <v>3460</v>
      </c>
      <c r="C649" s="56" t="s">
        <v>3461</v>
      </c>
      <c r="D649" s="43"/>
      <c r="E649" s="51">
        <v>42458</v>
      </c>
      <c r="F649" s="51">
        <v>42471</v>
      </c>
      <c r="G649" s="51" t="s">
        <v>2120</v>
      </c>
      <c r="H649" s="51">
        <v>42478</v>
      </c>
      <c r="I649" s="51"/>
      <c r="J649" s="51">
        <v>42479</v>
      </c>
      <c r="K649" s="48">
        <v>42461</v>
      </c>
      <c r="L649" s="48"/>
      <c r="M649" s="48"/>
      <c r="N649" s="116"/>
      <c r="O649" s="78" t="s">
        <v>3462</v>
      </c>
    </row>
    <row r="650" spans="1:15" outlineLevel="1">
      <c r="A650" s="43">
        <v>79638</v>
      </c>
      <c r="B650" s="44" t="s">
        <v>3463</v>
      </c>
      <c r="C650" s="56" t="s">
        <v>3464</v>
      </c>
      <c r="D650" s="43"/>
      <c r="E650" s="51">
        <v>42459</v>
      </c>
      <c r="F650" s="51">
        <v>42475</v>
      </c>
      <c r="G650" s="51" t="s">
        <v>2120</v>
      </c>
      <c r="H650" s="51">
        <v>42480</v>
      </c>
      <c r="I650" s="51"/>
      <c r="J650" s="51">
        <v>42481</v>
      </c>
      <c r="K650" s="48">
        <v>42461</v>
      </c>
      <c r="L650" s="48"/>
      <c r="M650" s="48"/>
      <c r="N650" s="116"/>
      <c r="O650" s="78"/>
    </row>
    <row r="651" spans="1:15" outlineLevel="1">
      <c r="A651" s="43">
        <v>70232</v>
      </c>
      <c r="B651" s="44" t="s">
        <v>3465</v>
      </c>
      <c r="C651" s="56" t="s">
        <v>3466</v>
      </c>
      <c r="D651" s="43"/>
      <c r="E651" s="51">
        <v>42459</v>
      </c>
      <c r="F651" s="51" t="s">
        <v>3467</v>
      </c>
      <c r="G651" s="51" t="s">
        <v>2120</v>
      </c>
      <c r="H651" s="51">
        <v>42480</v>
      </c>
      <c r="I651" s="51"/>
      <c r="J651" s="85"/>
      <c r="K651" s="48">
        <v>42461</v>
      </c>
      <c r="L651" s="140"/>
      <c r="M651" s="140"/>
      <c r="N651" s="116"/>
      <c r="O651" s="78"/>
    </row>
    <row r="652" spans="1:15" outlineLevel="1">
      <c r="A652" s="43">
        <v>79655</v>
      </c>
      <c r="B652" s="44" t="s">
        <v>3468</v>
      </c>
      <c r="C652" s="56" t="s">
        <v>3469</v>
      </c>
      <c r="D652" s="43"/>
      <c r="E652" s="51">
        <v>42460</v>
      </c>
      <c r="F652" s="51">
        <v>42474</v>
      </c>
      <c r="G652" s="51" t="s">
        <v>2120</v>
      </c>
      <c r="H652" s="51">
        <v>42481</v>
      </c>
      <c r="I652" s="51"/>
      <c r="J652" s="51">
        <v>42482</v>
      </c>
      <c r="K652" s="48">
        <v>42461</v>
      </c>
      <c r="L652" s="48"/>
      <c r="M652" s="48"/>
      <c r="N652" s="116"/>
      <c r="O652" s="78"/>
    </row>
    <row r="653" spans="1:15" outlineLevel="1">
      <c r="A653" s="43">
        <v>79621</v>
      </c>
      <c r="B653" s="44" t="s">
        <v>3301</v>
      </c>
      <c r="C653" s="56" t="s">
        <v>3470</v>
      </c>
      <c r="D653" s="43">
        <v>2</v>
      </c>
      <c r="E653" s="51">
        <v>42452</v>
      </c>
      <c r="F653" s="51">
        <v>42468</v>
      </c>
      <c r="G653" s="51" t="s">
        <v>2120</v>
      </c>
      <c r="H653" s="51">
        <v>42475</v>
      </c>
      <c r="I653" s="51"/>
      <c r="J653" s="51">
        <v>42479</v>
      </c>
      <c r="K653" s="48">
        <v>42453</v>
      </c>
      <c r="L653" s="48"/>
      <c r="M653" s="48"/>
      <c r="N653" s="116"/>
      <c r="O653" s="78" t="s">
        <v>3471</v>
      </c>
    </row>
    <row r="654" spans="1:15" outlineLevel="1">
      <c r="A654" s="43">
        <v>72283</v>
      </c>
      <c r="B654" s="44" t="s">
        <v>3472</v>
      </c>
      <c r="C654" s="56" t="s">
        <v>3473</v>
      </c>
      <c r="D654" s="43"/>
      <c r="E654" s="51">
        <v>42460</v>
      </c>
      <c r="F654" s="51">
        <v>42478</v>
      </c>
      <c r="G654" s="51" t="s">
        <v>2120</v>
      </c>
      <c r="H654" s="51">
        <v>42481</v>
      </c>
      <c r="I654" s="51"/>
      <c r="J654" s="51">
        <v>42482</v>
      </c>
      <c r="K654" s="48">
        <v>42482</v>
      </c>
      <c r="L654" s="48"/>
      <c r="M654" s="48"/>
      <c r="N654" s="116"/>
      <c r="O654" s="78"/>
    </row>
    <row r="655" spans="1:15" outlineLevel="1">
      <c r="A655" s="43">
        <v>79680</v>
      </c>
      <c r="B655" s="44" t="s">
        <v>3474</v>
      </c>
      <c r="C655" s="56" t="s">
        <v>3475</v>
      </c>
      <c r="D655" s="43"/>
      <c r="E655" s="51">
        <v>42464</v>
      </c>
      <c r="F655" s="51">
        <v>42481</v>
      </c>
      <c r="G655" s="51" t="s">
        <v>2120</v>
      </c>
      <c r="H655" s="51">
        <v>42473</v>
      </c>
      <c r="I655" s="51"/>
      <c r="J655" s="85"/>
      <c r="K655" s="48">
        <v>42468</v>
      </c>
      <c r="L655" s="140"/>
      <c r="M655" s="140"/>
      <c r="N655" s="116"/>
      <c r="O655" s="78" t="s">
        <v>3476</v>
      </c>
    </row>
    <row r="656" spans="1:15" outlineLevel="1">
      <c r="A656" s="43">
        <v>79772</v>
      </c>
      <c r="B656" s="44" t="s">
        <v>3477</v>
      </c>
      <c r="C656" s="56" t="s">
        <v>3478</v>
      </c>
      <c r="D656" s="43"/>
      <c r="E656" s="51">
        <v>42466</v>
      </c>
      <c r="F656" s="51">
        <v>42480</v>
      </c>
      <c r="G656" s="51" t="s">
        <v>2120</v>
      </c>
      <c r="H656" s="51">
        <v>42487</v>
      </c>
      <c r="I656" s="51"/>
      <c r="J656" s="51">
        <v>42482</v>
      </c>
      <c r="K656" s="48">
        <v>42468</v>
      </c>
      <c r="L656" s="48"/>
      <c r="M656" s="48"/>
      <c r="N656" s="116"/>
      <c r="O656" s="78"/>
    </row>
    <row r="657" spans="1:15" outlineLevel="1">
      <c r="A657" s="43">
        <v>79785</v>
      </c>
      <c r="B657" s="44" t="s">
        <v>3479</v>
      </c>
      <c r="C657" s="56" t="s">
        <v>3480</v>
      </c>
      <c r="D657" s="43"/>
      <c r="E657" s="51">
        <v>42475</v>
      </c>
      <c r="F657" s="51">
        <v>42487</v>
      </c>
      <c r="G657" s="51" t="s">
        <v>2120</v>
      </c>
      <c r="H657" s="51">
        <v>42488</v>
      </c>
      <c r="I657" s="51"/>
      <c r="J657" s="51">
        <v>42494</v>
      </c>
      <c r="K657" s="48">
        <v>42475</v>
      </c>
      <c r="L657" s="48"/>
      <c r="M657" s="48"/>
      <c r="N657" s="116"/>
      <c r="O657" s="78"/>
    </row>
    <row r="658" spans="1:15" ht="29.1" outlineLevel="1">
      <c r="A658" s="43">
        <v>79787</v>
      </c>
      <c r="B658" s="44" t="s">
        <v>3481</v>
      </c>
      <c r="C658" s="56" t="s">
        <v>3482</v>
      </c>
      <c r="D658" s="43"/>
      <c r="E658" s="51">
        <v>42475</v>
      </c>
      <c r="F658" s="51">
        <v>42482</v>
      </c>
      <c r="G658" s="51" t="s">
        <v>33</v>
      </c>
      <c r="H658" s="51">
        <v>42489</v>
      </c>
      <c r="I658" s="51"/>
      <c r="J658" s="51">
        <v>42506</v>
      </c>
      <c r="K658" s="50">
        <v>42475</v>
      </c>
      <c r="L658" s="50"/>
      <c r="M658" s="50"/>
      <c r="N658" s="116"/>
      <c r="O658" s="78" t="s">
        <v>3483</v>
      </c>
    </row>
    <row r="659" spans="1:15" ht="29.1" outlineLevel="1">
      <c r="A659" s="43">
        <v>68916</v>
      </c>
      <c r="B659" s="44" t="s">
        <v>3484</v>
      </c>
      <c r="C659" s="56" t="s">
        <v>3485</v>
      </c>
      <c r="D659" s="43">
        <v>3</v>
      </c>
      <c r="E659" s="51">
        <v>42479</v>
      </c>
      <c r="F659" s="51">
        <v>42493</v>
      </c>
      <c r="G659" s="51" t="s">
        <v>33</v>
      </c>
      <c r="H659" s="51">
        <v>42500</v>
      </c>
      <c r="I659" s="51"/>
      <c r="J659" s="51">
        <v>42510</v>
      </c>
      <c r="K659" s="51">
        <v>42482</v>
      </c>
      <c r="L659" s="51"/>
      <c r="M659" s="51"/>
      <c r="N659" s="116"/>
      <c r="O659" s="78" t="s">
        <v>3486</v>
      </c>
    </row>
    <row r="660" spans="1:15" outlineLevel="1">
      <c r="A660" s="43">
        <v>79798</v>
      </c>
      <c r="B660" s="44" t="s">
        <v>3487</v>
      </c>
      <c r="C660" s="56" t="s">
        <v>3488</v>
      </c>
      <c r="D660" s="43"/>
      <c r="E660" s="51">
        <v>42479</v>
      </c>
      <c r="F660" s="51">
        <v>42481</v>
      </c>
      <c r="G660" s="51" t="s">
        <v>2120</v>
      </c>
      <c r="H660" s="51">
        <v>42488</v>
      </c>
      <c r="I660" s="51"/>
      <c r="J660" s="51">
        <v>42488</v>
      </c>
      <c r="K660" s="48">
        <v>42482</v>
      </c>
      <c r="L660" s="48"/>
      <c r="M660" s="48"/>
      <c r="N660" s="116"/>
      <c r="O660" s="78"/>
    </row>
    <row r="661" spans="1:15" outlineLevel="1">
      <c r="A661" s="43">
        <v>79800</v>
      </c>
      <c r="B661" s="44" t="s">
        <v>2260</v>
      </c>
      <c r="C661" s="56" t="s">
        <v>2261</v>
      </c>
      <c r="D661" s="43"/>
      <c r="E661" s="51">
        <v>42482</v>
      </c>
      <c r="F661" s="51">
        <v>42496</v>
      </c>
      <c r="G661" s="51" t="s">
        <v>2120</v>
      </c>
      <c r="H661" s="51">
        <v>42503</v>
      </c>
      <c r="I661" s="51"/>
      <c r="J661" s="51">
        <v>42503</v>
      </c>
      <c r="K661" s="48">
        <v>42482</v>
      </c>
      <c r="L661" s="48"/>
      <c r="M661" s="48"/>
      <c r="N661" s="116"/>
      <c r="O661" s="78"/>
    </row>
    <row r="662" spans="1:15" outlineLevel="1">
      <c r="A662" s="43">
        <v>79780</v>
      </c>
      <c r="B662" s="44" t="s">
        <v>2418</v>
      </c>
      <c r="C662" s="56" t="s">
        <v>3489</v>
      </c>
      <c r="D662" s="43"/>
      <c r="E662" s="51">
        <v>42486</v>
      </c>
      <c r="F662" s="51">
        <v>42500</v>
      </c>
      <c r="G662" s="51" t="s">
        <v>33</v>
      </c>
      <c r="H662" s="51">
        <v>42507</v>
      </c>
      <c r="I662" s="51"/>
      <c r="J662" s="51">
        <v>42507</v>
      </c>
      <c r="K662" s="48">
        <v>42489</v>
      </c>
      <c r="L662" s="48"/>
      <c r="M662" s="48"/>
      <c r="N662" s="116"/>
      <c r="O662" s="78" t="s">
        <v>3490</v>
      </c>
    </row>
    <row r="663" spans="1:15" ht="29.1" outlineLevel="1">
      <c r="A663" s="109">
        <v>79384</v>
      </c>
      <c r="B663" s="142" t="s">
        <v>3368</v>
      </c>
      <c r="C663" s="143" t="s">
        <v>3369</v>
      </c>
      <c r="D663" s="109">
        <v>1</v>
      </c>
      <c r="E663" s="112">
        <v>42487</v>
      </c>
      <c r="F663" s="112" t="s">
        <v>101</v>
      </c>
      <c r="G663" s="112" t="s">
        <v>101</v>
      </c>
      <c r="H663" s="112" t="s">
        <v>101</v>
      </c>
      <c r="I663" s="112"/>
      <c r="J663" s="111" t="s">
        <v>101</v>
      </c>
      <c r="K663" s="111" t="s">
        <v>101</v>
      </c>
      <c r="L663" s="111"/>
      <c r="M663" s="111"/>
      <c r="N663" s="144"/>
      <c r="O663" s="145" t="s">
        <v>3491</v>
      </c>
    </row>
    <row r="664" spans="1:15" outlineLevel="1">
      <c r="A664" s="43">
        <v>66641</v>
      </c>
      <c r="B664" s="44" t="s">
        <v>3492</v>
      </c>
      <c r="C664" s="56" t="s">
        <v>3493</v>
      </c>
      <c r="D664" s="43"/>
      <c r="E664" s="51">
        <v>42487</v>
      </c>
      <c r="F664" s="51">
        <v>42495</v>
      </c>
      <c r="G664" s="51" t="s">
        <v>33</v>
      </c>
      <c r="H664" s="51">
        <v>42499</v>
      </c>
      <c r="I664" s="51"/>
      <c r="J664" s="51">
        <v>42499</v>
      </c>
      <c r="K664" s="47">
        <v>42489</v>
      </c>
      <c r="L664" s="47"/>
      <c r="M664" s="47"/>
      <c r="N664" s="116"/>
      <c r="O664" s="78" t="s">
        <v>3494</v>
      </c>
    </row>
    <row r="665" spans="1:15" outlineLevel="1">
      <c r="A665" s="43">
        <v>78703</v>
      </c>
      <c r="B665" s="44" t="s">
        <v>3495</v>
      </c>
      <c r="C665" s="56" t="s">
        <v>3496</v>
      </c>
      <c r="D665" s="43"/>
      <c r="E665" s="51">
        <v>42487</v>
      </c>
      <c r="F665" s="51">
        <v>42499</v>
      </c>
      <c r="G665" s="51" t="s">
        <v>33</v>
      </c>
      <c r="H665" s="51">
        <v>42506</v>
      </c>
      <c r="I665" s="51"/>
      <c r="J665" s="51">
        <v>42506</v>
      </c>
      <c r="K665" s="47">
        <v>42489</v>
      </c>
      <c r="L665" s="47"/>
      <c r="M665" s="47"/>
      <c r="N665" s="116"/>
      <c r="O665" s="78"/>
    </row>
    <row r="666" spans="1:15" outlineLevel="1">
      <c r="A666" s="43">
        <v>79816</v>
      </c>
      <c r="B666" s="44" t="s">
        <v>3497</v>
      </c>
      <c r="C666" s="56" t="s">
        <v>3498</v>
      </c>
      <c r="D666" s="43"/>
      <c r="E666" s="51">
        <v>42487</v>
      </c>
      <c r="F666" s="51">
        <v>42472</v>
      </c>
      <c r="G666" s="51" t="s">
        <v>33</v>
      </c>
      <c r="H666" s="51">
        <v>42508</v>
      </c>
      <c r="I666" s="51"/>
      <c r="J666" s="51">
        <v>42509</v>
      </c>
      <c r="K666" s="48">
        <v>42489</v>
      </c>
      <c r="L666" s="48"/>
      <c r="M666" s="48"/>
      <c r="N666" s="116"/>
      <c r="O666" s="78" t="s">
        <v>3499</v>
      </c>
    </row>
    <row r="667" spans="1:15" outlineLevel="1">
      <c r="A667" s="43">
        <v>79835</v>
      </c>
      <c r="B667" s="44" t="s">
        <v>3500</v>
      </c>
      <c r="C667" s="56" t="s">
        <v>3501</v>
      </c>
      <c r="D667" s="43"/>
      <c r="E667" s="51">
        <v>42495</v>
      </c>
      <c r="F667" s="51">
        <v>42499</v>
      </c>
      <c r="G667" s="51" t="s">
        <v>33</v>
      </c>
      <c r="H667" s="51">
        <v>42506</v>
      </c>
      <c r="I667" s="51"/>
      <c r="J667" s="51">
        <v>42506</v>
      </c>
      <c r="K667" s="48">
        <v>42496</v>
      </c>
      <c r="L667" s="48"/>
      <c r="M667" s="48"/>
      <c r="N667" s="116"/>
      <c r="O667" s="78"/>
    </row>
    <row r="668" spans="1:15" outlineLevel="1">
      <c r="A668" s="43">
        <v>79836</v>
      </c>
      <c r="B668" s="44" t="s">
        <v>3502</v>
      </c>
      <c r="C668" s="56" t="s">
        <v>3503</v>
      </c>
      <c r="D668" s="43"/>
      <c r="E668" s="51">
        <v>42495</v>
      </c>
      <c r="F668" s="51">
        <v>42503</v>
      </c>
      <c r="G668" s="51" t="s">
        <v>33</v>
      </c>
      <c r="H668" s="51">
        <v>42510</v>
      </c>
      <c r="I668" s="51"/>
      <c r="J668" s="51">
        <v>42510</v>
      </c>
      <c r="K668" s="48">
        <v>42496</v>
      </c>
      <c r="L668" s="48"/>
      <c r="M668" s="48"/>
      <c r="N668" s="116"/>
      <c r="O668" s="78"/>
    </row>
    <row r="669" spans="1:15" outlineLevel="1">
      <c r="A669" s="43">
        <v>79845</v>
      </c>
      <c r="B669" s="44" t="s">
        <v>3504</v>
      </c>
      <c r="C669" s="56" t="s">
        <v>3505</v>
      </c>
      <c r="D669" s="43"/>
      <c r="E669" s="51">
        <v>42499</v>
      </c>
      <c r="F669" s="51">
        <v>42503</v>
      </c>
      <c r="G669" s="51" t="s">
        <v>33</v>
      </c>
      <c r="H669" s="51">
        <v>42510</v>
      </c>
      <c r="I669" s="51"/>
      <c r="J669" s="51">
        <v>42510</v>
      </c>
      <c r="K669" s="48">
        <v>42503</v>
      </c>
      <c r="L669" s="48"/>
      <c r="M669" s="48"/>
      <c r="N669" s="116"/>
      <c r="O669" s="78"/>
    </row>
    <row r="670" spans="1:15" outlineLevel="1">
      <c r="A670" s="43">
        <v>79847</v>
      </c>
      <c r="B670" s="44" t="s">
        <v>3506</v>
      </c>
      <c r="C670" s="56" t="s">
        <v>3507</v>
      </c>
      <c r="D670" s="43"/>
      <c r="E670" s="51">
        <v>42500</v>
      </c>
      <c r="F670" s="51">
        <v>42506</v>
      </c>
      <c r="G670" s="51" t="s">
        <v>2087</v>
      </c>
      <c r="H670" s="51">
        <v>42513</v>
      </c>
      <c r="I670" s="51"/>
      <c r="J670" s="51">
        <v>42513</v>
      </c>
      <c r="K670" s="48">
        <v>42503</v>
      </c>
      <c r="L670" s="48"/>
      <c r="M670" s="48"/>
      <c r="N670" s="116"/>
      <c r="O670" s="78"/>
    </row>
    <row r="671" spans="1:15" outlineLevel="1">
      <c r="A671" s="43">
        <v>79844</v>
      </c>
      <c r="B671" s="44" t="s">
        <v>3508</v>
      </c>
      <c r="C671" s="56" t="s">
        <v>3509</v>
      </c>
      <c r="D671" s="43"/>
      <c r="E671" s="51">
        <v>42500</v>
      </c>
      <c r="F671" s="51">
        <v>42507</v>
      </c>
      <c r="G671" s="51" t="s">
        <v>2087</v>
      </c>
      <c r="H671" s="51">
        <v>42514</v>
      </c>
      <c r="I671" s="51"/>
      <c r="J671" s="51">
        <v>42514</v>
      </c>
      <c r="K671" s="48">
        <v>42503</v>
      </c>
      <c r="L671" s="48"/>
      <c r="M671" s="48"/>
      <c r="N671" s="116"/>
      <c r="O671" s="78"/>
    </row>
    <row r="672" spans="1:15" outlineLevel="1">
      <c r="A672" s="43">
        <v>79855</v>
      </c>
      <c r="B672" s="44" t="s">
        <v>3510</v>
      </c>
      <c r="C672" s="56" t="s">
        <v>3511</v>
      </c>
      <c r="D672" s="43"/>
      <c r="E672" s="51">
        <v>42501</v>
      </c>
      <c r="F672" s="51">
        <v>42514</v>
      </c>
      <c r="G672" s="51" t="s">
        <v>33</v>
      </c>
      <c r="H672" s="51">
        <v>42521</v>
      </c>
      <c r="I672" s="51"/>
      <c r="J672" s="51">
        <v>42521</v>
      </c>
      <c r="K672" s="48">
        <v>42503</v>
      </c>
      <c r="L672" s="48"/>
      <c r="M672" s="48"/>
      <c r="N672" s="116"/>
      <c r="O672" s="78" t="s">
        <v>3512</v>
      </c>
    </row>
    <row r="673" spans="1:15" outlineLevel="1">
      <c r="A673" s="43">
        <v>79869</v>
      </c>
      <c r="B673" s="44" t="s">
        <v>3513</v>
      </c>
      <c r="C673" s="56" t="s">
        <v>3514</v>
      </c>
      <c r="D673" s="43"/>
      <c r="E673" s="51">
        <v>42502</v>
      </c>
      <c r="F673" s="51">
        <v>42508</v>
      </c>
      <c r="G673" s="51" t="s">
        <v>2120</v>
      </c>
      <c r="H673" s="51">
        <v>42515</v>
      </c>
      <c r="I673" s="51"/>
      <c r="J673" s="51">
        <v>42515</v>
      </c>
      <c r="K673" s="48">
        <v>42503</v>
      </c>
      <c r="L673" s="48"/>
      <c r="M673" s="48"/>
      <c r="N673" s="116"/>
      <c r="O673" s="78"/>
    </row>
    <row r="674" spans="1:15" outlineLevel="1">
      <c r="A674" s="43">
        <v>79872</v>
      </c>
      <c r="B674" s="44" t="s">
        <v>3515</v>
      </c>
      <c r="C674" s="56" t="s">
        <v>3516</v>
      </c>
      <c r="D674" s="43"/>
      <c r="E674" s="51">
        <v>42503</v>
      </c>
      <c r="F674" s="51">
        <v>42516</v>
      </c>
      <c r="G674" s="51" t="s">
        <v>33</v>
      </c>
      <c r="H674" s="51">
        <v>42523</v>
      </c>
      <c r="I674" s="51"/>
      <c r="J674" s="51">
        <v>42524</v>
      </c>
      <c r="K674" s="48">
        <v>42503</v>
      </c>
      <c r="L674" s="48"/>
      <c r="M674" s="48"/>
      <c r="N674" s="116"/>
      <c r="O674" s="78"/>
    </row>
    <row r="675" spans="1:15" outlineLevel="1">
      <c r="A675" s="43">
        <v>79873</v>
      </c>
      <c r="B675" s="44" t="s">
        <v>3517</v>
      </c>
      <c r="C675" s="56" t="s">
        <v>3518</v>
      </c>
      <c r="D675" s="43"/>
      <c r="E675" s="51">
        <v>42503</v>
      </c>
      <c r="F675" s="51">
        <v>42513</v>
      </c>
      <c r="G675" s="51" t="s">
        <v>33</v>
      </c>
      <c r="H675" s="51">
        <v>42521</v>
      </c>
      <c r="I675" s="51"/>
      <c r="J675" s="51">
        <v>42521</v>
      </c>
      <c r="K675" s="48">
        <v>42503</v>
      </c>
      <c r="L675" s="48"/>
      <c r="M675" s="48"/>
      <c r="N675" s="116"/>
      <c r="O675" s="78"/>
    </row>
    <row r="676" spans="1:15" outlineLevel="1">
      <c r="A676" s="109">
        <v>79871</v>
      </c>
      <c r="B676" s="142" t="s">
        <v>3519</v>
      </c>
      <c r="C676" s="143" t="s">
        <v>3520</v>
      </c>
      <c r="D676" s="109"/>
      <c r="E676" s="112">
        <v>42503</v>
      </c>
      <c r="F676" s="112" t="s">
        <v>101</v>
      </c>
      <c r="G676" s="112" t="s">
        <v>101</v>
      </c>
      <c r="H676" s="112" t="s">
        <v>101</v>
      </c>
      <c r="I676" s="112"/>
      <c r="J676" s="112" t="s">
        <v>101</v>
      </c>
      <c r="K676" s="112" t="s">
        <v>101</v>
      </c>
      <c r="L676" s="112"/>
      <c r="M676" s="112"/>
      <c r="N676" s="112" t="s">
        <v>101</v>
      </c>
      <c r="O676" s="145" t="s">
        <v>3521</v>
      </c>
    </row>
    <row r="677" spans="1:15" outlineLevel="1">
      <c r="A677" s="43">
        <v>79874</v>
      </c>
      <c r="B677" s="44" t="s">
        <v>3522</v>
      </c>
      <c r="C677" s="56" t="s">
        <v>3523</v>
      </c>
      <c r="D677" s="43"/>
      <c r="E677" s="51">
        <v>42503</v>
      </c>
      <c r="F677" s="51">
        <v>42515</v>
      </c>
      <c r="G677" s="51" t="s">
        <v>33</v>
      </c>
      <c r="H677" s="51">
        <v>42522</v>
      </c>
      <c r="I677" s="51"/>
      <c r="J677" s="51">
        <v>42522</v>
      </c>
      <c r="K677" s="48">
        <v>42503</v>
      </c>
      <c r="L677" s="48"/>
      <c r="M677" s="48"/>
      <c r="N677" s="116"/>
      <c r="O677" s="78"/>
    </row>
    <row r="678" spans="1:15" outlineLevel="1">
      <c r="A678" s="43">
        <v>79887</v>
      </c>
      <c r="B678" s="44" t="s">
        <v>3322</v>
      </c>
      <c r="C678" s="56" t="s">
        <v>3524</v>
      </c>
      <c r="D678" s="43">
        <v>1</v>
      </c>
      <c r="E678" s="51">
        <v>42506</v>
      </c>
      <c r="F678" s="51">
        <v>42509</v>
      </c>
      <c r="G678" s="51" t="s">
        <v>33</v>
      </c>
      <c r="H678" s="51">
        <v>42513</v>
      </c>
      <c r="I678" s="51"/>
      <c r="J678" s="51">
        <v>42513</v>
      </c>
      <c r="K678" s="48">
        <v>42510</v>
      </c>
      <c r="L678" s="48"/>
      <c r="M678" s="48"/>
      <c r="N678" s="116"/>
      <c r="O678" s="78" t="s">
        <v>3494</v>
      </c>
    </row>
    <row r="679" spans="1:15" outlineLevel="1">
      <c r="A679" s="43">
        <v>79903</v>
      </c>
      <c r="B679" s="44" t="s">
        <v>3525</v>
      </c>
      <c r="C679" s="56" t="s">
        <v>3526</v>
      </c>
      <c r="D679" s="43"/>
      <c r="E679" s="51">
        <v>42507</v>
      </c>
      <c r="F679" s="51">
        <v>42521</v>
      </c>
      <c r="G679" s="51" t="s">
        <v>33</v>
      </c>
      <c r="H679" s="51">
        <v>42528</v>
      </c>
      <c r="I679" s="51"/>
      <c r="J679" s="51">
        <v>42528</v>
      </c>
      <c r="K679" s="48">
        <v>42510</v>
      </c>
      <c r="L679" s="48"/>
      <c r="M679" s="48"/>
      <c r="N679" s="116"/>
      <c r="O679" s="78"/>
    </row>
    <row r="680" spans="1:15" outlineLevel="1">
      <c r="A680" s="43">
        <v>79889</v>
      </c>
      <c r="B680" s="44" t="s">
        <v>2297</v>
      </c>
      <c r="C680" s="56" t="s">
        <v>2298</v>
      </c>
      <c r="D680" s="43"/>
      <c r="E680" s="51">
        <v>42507</v>
      </c>
      <c r="F680" s="51">
        <v>42583</v>
      </c>
      <c r="G680" s="51" t="s">
        <v>33</v>
      </c>
      <c r="H680" s="51" t="s">
        <v>3527</v>
      </c>
      <c r="I680" s="51"/>
      <c r="J680" s="51">
        <v>42605</v>
      </c>
      <c r="K680" s="48">
        <v>42510</v>
      </c>
      <c r="L680" s="48"/>
      <c r="M680" s="48"/>
      <c r="N680" s="116"/>
      <c r="O680" s="78"/>
    </row>
    <row r="681" spans="1:15" outlineLevel="1">
      <c r="A681" s="43">
        <v>79924</v>
      </c>
      <c r="B681" s="44" t="s">
        <v>3528</v>
      </c>
      <c r="C681" s="56" t="s">
        <v>3529</v>
      </c>
      <c r="D681" s="43"/>
      <c r="E681" s="51">
        <v>42508</v>
      </c>
      <c r="F681" s="51">
        <v>42523</v>
      </c>
      <c r="G681" s="51" t="s">
        <v>33</v>
      </c>
      <c r="H681" s="51">
        <v>42530</v>
      </c>
      <c r="I681" s="51"/>
      <c r="J681" s="51">
        <v>42530</v>
      </c>
      <c r="K681" s="48">
        <v>42510</v>
      </c>
      <c r="L681" s="48"/>
      <c r="M681" s="48"/>
      <c r="N681" s="116"/>
      <c r="O681" s="78"/>
    </row>
    <row r="682" spans="1:15" outlineLevel="1">
      <c r="A682" s="43">
        <v>79961</v>
      </c>
      <c r="B682" s="44" t="s">
        <v>3530</v>
      </c>
      <c r="C682" s="56" t="s">
        <v>3531</v>
      </c>
      <c r="D682" s="43"/>
      <c r="E682" s="51">
        <v>42539</v>
      </c>
      <c r="F682" s="51">
        <v>42517</v>
      </c>
      <c r="G682" s="51" t="s">
        <v>33</v>
      </c>
      <c r="H682" s="51">
        <v>42524</v>
      </c>
      <c r="I682" s="51"/>
      <c r="J682" s="51">
        <v>42527</v>
      </c>
      <c r="K682" s="48">
        <v>42510</v>
      </c>
      <c r="L682" s="48"/>
      <c r="M682" s="48"/>
      <c r="N682" s="116"/>
      <c r="O682" s="78"/>
    </row>
    <row r="683" spans="1:15" outlineLevel="1">
      <c r="A683" s="43">
        <v>80016</v>
      </c>
      <c r="B683" s="44" t="s">
        <v>2464</v>
      </c>
      <c r="C683" s="56" t="s">
        <v>3532</v>
      </c>
      <c r="D683" s="43"/>
      <c r="E683" s="51">
        <v>42510</v>
      </c>
      <c r="F683" s="51">
        <v>42524</v>
      </c>
      <c r="G683" s="51" t="s">
        <v>2120</v>
      </c>
      <c r="H683" s="51">
        <v>42531</v>
      </c>
      <c r="I683" s="51"/>
      <c r="J683" s="51">
        <v>42530</v>
      </c>
      <c r="K683" s="48">
        <v>42510</v>
      </c>
      <c r="L683" s="48"/>
      <c r="M683" s="48"/>
      <c r="N683" s="116"/>
      <c r="O683" s="78"/>
    </row>
    <row r="684" spans="1:15" outlineLevel="1">
      <c r="A684" s="43">
        <v>79936</v>
      </c>
      <c r="B684" s="44" t="s">
        <v>3533</v>
      </c>
      <c r="C684" s="56" t="s">
        <v>3534</v>
      </c>
      <c r="D684" s="43"/>
      <c r="E684" s="51">
        <v>42513</v>
      </c>
      <c r="F684" s="51">
        <v>42523</v>
      </c>
      <c r="G684" s="51" t="s">
        <v>2120</v>
      </c>
      <c r="H684" s="51">
        <v>42530</v>
      </c>
      <c r="I684" s="51"/>
      <c r="J684" s="85" t="s">
        <v>101</v>
      </c>
      <c r="K684" s="48" t="s">
        <v>101</v>
      </c>
      <c r="L684" s="48"/>
      <c r="M684" s="48"/>
      <c r="N684" s="116"/>
      <c r="O684" s="146" t="s">
        <v>3535</v>
      </c>
    </row>
    <row r="685" spans="1:15" outlineLevel="1">
      <c r="A685" s="43">
        <v>80056</v>
      </c>
      <c r="B685" s="44" t="s">
        <v>3536</v>
      </c>
      <c r="C685" s="56" t="s">
        <v>3537</v>
      </c>
      <c r="D685" s="43"/>
      <c r="E685" s="51">
        <v>42517</v>
      </c>
      <c r="F685" s="51">
        <v>42522</v>
      </c>
      <c r="G685" s="51" t="s">
        <v>2087</v>
      </c>
      <c r="H685" s="51">
        <v>42524</v>
      </c>
      <c r="I685" s="51"/>
      <c r="J685" s="51">
        <v>42524</v>
      </c>
      <c r="K685" s="48">
        <v>42517</v>
      </c>
      <c r="L685" s="48"/>
      <c r="M685" s="48"/>
      <c r="N685" s="116"/>
      <c r="O685" s="78"/>
    </row>
    <row r="686" spans="1:15" outlineLevel="1">
      <c r="A686" s="43">
        <v>80044</v>
      </c>
      <c r="B686" s="44" t="s">
        <v>3538</v>
      </c>
      <c r="C686" s="56" t="s">
        <v>3539</v>
      </c>
      <c r="D686" s="43">
        <v>3</v>
      </c>
      <c r="E686" s="51">
        <v>42517</v>
      </c>
      <c r="F686" s="51">
        <v>42530</v>
      </c>
      <c r="G686" s="51" t="s">
        <v>2120</v>
      </c>
      <c r="H686" s="51">
        <v>42537</v>
      </c>
      <c r="I686" s="51"/>
      <c r="J686" s="51">
        <v>42537</v>
      </c>
      <c r="K686" s="48">
        <v>42517</v>
      </c>
      <c r="L686" s="48"/>
      <c r="M686" s="48"/>
      <c r="N686" s="116"/>
      <c r="O686" s="78" t="s">
        <v>3540</v>
      </c>
    </row>
    <row r="687" spans="1:15" outlineLevel="1">
      <c r="A687" s="43">
        <v>80055</v>
      </c>
      <c r="B687" s="44" t="s">
        <v>3541</v>
      </c>
      <c r="C687" s="56" t="s">
        <v>3542</v>
      </c>
      <c r="D687" s="43">
        <v>2</v>
      </c>
      <c r="E687" s="51">
        <v>42521</v>
      </c>
      <c r="F687" s="51">
        <v>42528</v>
      </c>
      <c r="G687" s="51" t="s">
        <v>2120</v>
      </c>
      <c r="H687" s="51">
        <v>42535</v>
      </c>
      <c r="I687" s="51"/>
      <c r="J687" s="51">
        <v>42530</v>
      </c>
      <c r="K687" s="48">
        <v>42524</v>
      </c>
      <c r="L687" s="48"/>
      <c r="M687" s="48"/>
      <c r="N687" s="116"/>
      <c r="O687" s="78"/>
    </row>
    <row r="688" spans="1:15" ht="29.1" outlineLevel="1">
      <c r="A688" s="43">
        <v>80057</v>
      </c>
      <c r="B688" s="44" t="s">
        <v>3543</v>
      </c>
      <c r="C688" s="56" t="s">
        <v>3544</v>
      </c>
      <c r="D688" s="43"/>
      <c r="E688" s="51">
        <v>42521</v>
      </c>
      <c r="F688" s="51">
        <v>42531</v>
      </c>
      <c r="G688" s="51" t="s">
        <v>33</v>
      </c>
      <c r="H688" s="51">
        <v>42538</v>
      </c>
      <c r="I688" s="51"/>
      <c r="J688" s="51">
        <v>42550</v>
      </c>
      <c r="K688" s="51">
        <v>42524</v>
      </c>
      <c r="L688" s="48"/>
      <c r="M688" s="48"/>
      <c r="N688" s="116"/>
      <c r="O688" s="78" t="s">
        <v>3545</v>
      </c>
    </row>
    <row r="689" spans="1:15" outlineLevel="1">
      <c r="A689" s="43">
        <v>80067</v>
      </c>
      <c r="B689" s="44" t="s">
        <v>2297</v>
      </c>
      <c r="C689" s="56" t="s">
        <v>3546</v>
      </c>
      <c r="D689" s="43">
        <v>2</v>
      </c>
      <c r="E689" s="51">
        <v>42522</v>
      </c>
      <c r="F689" s="51">
        <v>42534</v>
      </c>
      <c r="G689" s="51" t="s">
        <v>33</v>
      </c>
      <c r="H689" s="51">
        <v>42541</v>
      </c>
      <c r="I689" s="51"/>
      <c r="J689" s="51">
        <v>42537</v>
      </c>
      <c r="K689" s="48">
        <v>42531</v>
      </c>
      <c r="L689" s="48"/>
      <c r="M689" s="48"/>
      <c r="N689" s="116"/>
      <c r="O689" s="78" t="s">
        <v>3547</v>
      </c>
    </row>
    <row r="690" spans="1:15" outlineLevel="1">
      <c r="A690" s="43">
        <v>80070</v>
      </c>
      <c r="B690" s="44" t="s">
        <v>3158</v>
      </c>
      <c r="C690" s="56" t="s">
        <v>3548</v>
      </c>
      <c r="D690" s="43">
        <v>2</v>
      </c>
      <c r="E690" s="51">
        <v>42523</v>
      </c>
      <c r="F690" s="51">
        <v>42531</v>
      </c>
      <c r="G690" s="51" t="s">
        <v>33</v>
      </c>
      <c r="H690" s="51">
        <v>42538</v>
      </c>
      <c r="I690" s="51"/>
      <c r="J690" s="51">
        <v>42536</v>
      </c>
      <c r="K690" s="48">
        <v>42524</v>
      </c>
      <c r="L690" s="48"/>
      <c r="M690" s="48"/>
      <c r="N690" s="116"/>
      <c r="O690" s="78" t="s">
        <v>3549</v>
      </c>
    </row>
    <row r="691" spans="1:15" outlineLevel="1">
      <c r="A691" s="43">
        <v>80086</v>
      </c>
      <c r="B691" s="44" t="s">
        <v>3550</v>
      </c>
      <c r="C691" s="56" t="s">
        <v>3551</v>
      </c>
      <c r="D691" s="43"/>
      <c r="E691" s="51">
        <v>42524</v>
      </c>
      <c r="F691" s="51">
        <v>42548</v>
      </c>
      <c r="G691" s="51" t="s">
        <v>33</v>
      </c>
      <c r="H691" s="51">
        <v>42555</v>
      </c>
      <c r="I691" s="51"/>
      <c r="J691" s="51">
        <v>42557</v>
      </c>
      <c r="K691" s="48">
        <v>42524</v>
      </c>
      <c r="L691" s="48"/>
      <c r="M691" s="48"/>
      <c r="N691" s="116"/>
      <c r="O691" s="78" t="s">
        <v>3552</v>
      </c>
    </row>
    <row r="692" spans="1:15" outlineLevel="1">
      <c r="A692" s="43">
        <v>80083</v>
      </c>
      <c r="B692" s="44" t="s">
        <v>3553</v>
      </c>
      <c r="C692" s="56" t="s">
        <v>3554</v>
      </c>
      <c r="D692" s="43"/>
      <c r="E692" s="51">
        <v>42523</v>
      </c>
      <c r="F692" s="51">
        <v>42527</v>
      </c>
      <c r="G692" s="51" t="s">
        <v>33</v>
      </c>
      <c r="H692" s="51">
        <v>42527</v>
      </c>
      <c r="I692" s="51"/>
      <c r="J692" s="51">
        <v>42527</v>
      </c>
      <c r="K692" s="48">
        <v>42524</v>
      </c>
      <c r="L692" s="48"/>
      <c r="M692" s="48"/>
      <c r="N692" s="116"/>
      <c r="O692" s="78" t="s">
        <v>3555</v>
      </c>
    </row>
    <row r="693" spans="1:15" outlineLevel="1">
      <c r="A693" s="43">
        <v>80091</v>
      </c>
      <c r="B693" s="44" t="s">
        <v>3556</v>
      </c>
      <c r="C693" s="56" t="s">
        <v>3557</v>
      </c>
      <c r="D693" s="43"/>
      <c r="E693" s="51">
        <v>42527</v>
      </c>
      <c r="F693" s="51">
        <v>42552</v>
      </c>
      <c r="G693" s="51" t="s">
        <v>33</v>
      </c>
      <c r="H693" s="51">
        <v>42559</v>
      </c>
      <c r="I693" s="51"/>
      <c r="J693" s="51">
        <v>42562</v>
      </c>
      <c r="K693" s="48">
        <v>42531</v>
      </c>
      <c r="L693" s="48"/>
      <c r="M693" s="48"/>
      <c r="N693" s="116"/>
      <c r="O693" s="78" t="s">
        <v>3558</v>
      </c>
    </row>
    <row r="694" spans="1:15" outlineLevel="1">
      <c r="A694" s="43">
        <v>80094</v>
      </c>
      <c r="B694" s="44" t="s">
        <v>2464</v>
      </c>
      <c r="C694" s="56" t="s">
        <v>3559</v>
      </c>
      <c r="D694" s="43">
        <v>1</v>
      </c>
      <c r="E694" s="51">
        <v>42528</v>
      </c>
      <c r="F694" s="51">
        <v>42535</v>
      </c>
      <c r="G694" s="51" t="s">
        <v>33</v>
      </c>
      <c r="H694" s="51">
        <v>42542</v>
      </c>
      <c r="I694" s="51"/>
      <c r="J694" s="51">
        <v>42537</v>
      </c>
      <c r="K694" s="48">
        <v>42531</v>
      </c>
      <c r="L694" s="48"/>
      <c r="M694" s="48"/>
      <c r="N694" s="116"/>
      <c r="O694" s="78" t="s">
        <v>3560</v>
      </c>
    </row>
    <row r="695" spans="1:15" outlineLevel="1">
      <c r="A695" s="43">
        <v>80099</v>
      </c>
      <c r="B695" s="44" t="s">
        <v>2444</v>
      </c>
      <c r="C695" s="56" t="s">
        <v>3561</v>
      </c>
      <c r="D695" s="43">
        <v>1</v>
      </c>
      <c r="E695" s="51">
        <v>42528</v>
      </c>
      <c r="F695" s="51">
        <v>42537</v>
      </c>
      <c r="G695" s="51" t="s">
        <v>33</v>
      </c>
      <c r="H695" s="51">
        <v>42544</v>
      </c>
      <c r="I695" s="51"/>
      <c r="J695" s="51">
        <v>42548</v>
      </c>
      <c r="K695" s="48">
        <v>42531</v>
      </c>
      <c r="L695" s="48"/>
      <c r="M695" s="48"/>
      <c r="N695" s="116"/>
      <c r="O695" s="78" t="s">
        <v>3562</v>
      </c>
    </row>
    <row r="696" spans="1:15" outlineLevel="1">
      <c r="A696" s="43">
        <v>80111</v>
      </c>
      <c r="B696" s="44" t="s">
        <v>3563</v>
      </c>
      <c r="C696" s="56" t="s">
        <v>3564</v>
      </c>
      <c r="D696" s="43"/>
      <c r="E696" s="51">
        <v>42530</v>
      </c>
      <c r="F696" s="51">
        <v>42541</v>
      </c>
      <c r="G696" s="51" t="s">
        <v>33</v>
      </c>
      <c r="H696" s="51">
        <v>42548</v>
      </c>
      <c r="I696" s="51"/>
      <c r="J696" s="51">
        <v>42545</v>
      </c>
      <c r="K696" s="48">
        <v>42531</v>
      </c>
      <c r="L696" s="48"/>
      <c r="M696" s="48"/>
      <c r="N696" s="116"/>
      <c r="O696" s="78"/>
    </row>
    <row r="697" spans="1:15" outlineLevel="1">
      <c r="A697" s="43">
        <v>80118</v>
      </c>
      <c r="B697" s="44" t="s">
        <v>3565</v>
      </c>
      <c r="C697" s="56" t="s">
        <v>3566</v>
      </c>
      <c r="D697" s="43"/>
      <c r="E697" s="51">
        <v>42531</v>
      </c>
      <c r="F697" s="51">
        <v>42542</v>
      </c>
      <c r="G697" s="51" t="s">
        <v>33</v>
      </c>
      <c r="H697" s="51">
        <v>42549</v>
      </c>
      <c r="I697" s="51"/>
      <c r="J697" s="51">
        <v>42550</v>
      </c>
      <c r="K697" s="48">
        <v>42531</v>
      </c>
      <c r="L697" s="48"/>
      <c r="M697" s="48"/>
      <c r="N697" s="116"/>
      <c r="O697" s="78"/>
    </row>
    <row r="698" spans="1:15" outlineLevel="1">
      <c r="A698" s="43">
        <v>80125</v>
      </c>
      <c r="B698" s="44" t="s">
        <v>3567</v>
      </c>
      <c r="C698" s="56" t="s">
        <v>3568</v>
      </c>
      <c r="D698" s="43"/>
      <c r="E698" s="51">
        <v>42535</v>
      </c>
      <c r="F698" s="51">
        <v>42542</v>
      </c>
      <c r="G698" s="51" t="s">
        <v>33</v>
      </c>
      <c r="H698" s="51">
        <v>42549</v>
      </c>
      <c r="I698" s="51"/>
      <c r="J698" s="51">
        <v>42550</v>
      </c>
      <c r="K698" s="48">
        <v>42538</v>
      </c>
      <c r="L698" s="48"/>
      <c r="M698" s="48"/>
      <c r="N698" s="116"/>
      <c r="O698" s="78"/>
    </row>
    <row r="699" spans="1:15" outlineLevel="1">
      <c r="A699" s="43">
        <v>80124</v>
      </c>
      <c r="B699" s="44" t="s">
        <v>3569</v>
      </c>
      <c r="C699" s="56" t="s">
        <v>3570</v>
      </c>
      <c r="D699" s="43"/>
      <c r="E699" s="51">
        <v>42535</v>
      </c>
      <c r="F699" s="51">
        <v>42543</v>
      </c>
      <c r="G699" s="51" t="s">
        <v>33</v>
      </c>
      <c r="H699" s="51">
        <v>42550</v>
      </c>
      <c r="I699" s="51"/>
      <c r="J699" s="51">
        <v>42551</v>
      </c>
      <c r="K699" s="48">
        <v>42538</v>
      </c>
      <c r="L699" s="48"/>
      <c r="M699" s="48"/>
      <c r="N699" s="116"/>
      <c r="O699" s="78"/>
    </row>
    <row r="700" spans="1:15" outlineLevel="1">
      <c r="A700" s="61">
        <v>76921</v>
      </c>
      <c r="B700" s="62" t="s">
        <v>3571</v>
      </c>
      <c r="C700" s="65" t="s">
        <v>3572</v>
      </c>
      <c r="D700" s="61"/>
      <c r="E700" s="63">
        <v>42537</v>
      </c>
      <c r="F700" s="51">
        <v>42545</v>
      </c>
      <c r="G700" s="51" t="s">
        <v>33</v>
      </c>
      <c r="H700" s="51">
        <v>42551</v>
      </c>
      <c r="I700" s="51"/>
      <c r="J700" s="51">
        <v>42552</v>
      </c>
      <c r="K700" s="48">
        <v>42538</v>
      </c>
      <c r="L700" s="48"/>
      <c r="M700" s="48"/>
      <c r="N700" s="116"/>
      <c r="O700" s="78"/>
    </row>
    <row r="701" spans="1:15" outlineLevel="1">
      <c r="A701" s="43">
        <v>76974</v>
      </c>
      <c r="B701" s="44" t="s">
        <v>3573</v>
      </c>
      <c r="C701" s="56" t="s">
        <v>3036</v>
      </c>
      <c r="D701" s="43"/>
      <c r="E701" s="51">
        <v>42541</v>
      </c>
      <c r="F701" s="51">
        <v>42545</v>
      </c>
      <c r="G701" s="51" t="s">
        <v>33</v>
      </c>
      <c r="H701" s="51">
        <v>42552</v>
      </c>
      <c r="I701" s="51"/>
      <c r="J701" s="51">
        <v>42552</v>
      </c>
      <c r="K701" s="48">
        <v>42552</v>
      </c>
      <c r="L701" s="48"/>
      <c r="M701" s="48"/>
      <c r="N701" s="116"/>
      <c r="O701" s="78"/>
    </row>
    <row r="702" spans="1:15" ht="43.5" outlineLevel="1">
      <c r="A702" s="43">
        <v>80153</v>
      </c>
      <c r="B702" s="44" t="s">
        <v>3574</v>
      </c>
      <c r="C702" s="56" t="s">
        <v>3575</v>
      </c>
      <c r="D702" s="43"/>
      <c r="E702" s="51">
        <v>42542</v>
      </c>
      <c r="F702" s="51">
        <v>42590</v>
      </c>
      <c r="G702" s="51" t="s">
        <v>33</v>
      </c>
      <c r="H702" s="51">
        <v>42597</v>
      </c>
      <c r="I702" s="51"/>
      <c r="J702" s="51">
        <v>42601</v>
      </c>
      <c r="K702" s="51">
        <v>42552</v>
      </c>
      <c r="L702" s="51"/>
      <c r="M702" s="51"/>
      <c r="N702" s="116"/>
      <c r="O702" s="78" t="s">
        <v>3576</v>
      </c>
    </row>
    <row r="703" spans="1:15" ht="29.1" outlineLevel="1">
      <c r="A703" s="43">
        <v>80155</v>
      </c>
      <c r="B703" s="44" t="s">
        <v>3577</v>
      </c>
      <c r="C703" s="56" t="s">
        <v>3578</v>
      </c>
      <c r="D703" s="43"/>
      <c r="E703" s="51">
        <v>42542</v>
      </c>
      <c r="F703" s="51">
        <v>42550</v>
      </c>
      <c r="G703" s="51" t="s">
        <v>2120</v>
      </c>
      <c r="H703" s="51">
        <v>42557</v>
      </c>
      <c r="I703" s="51"/>
      <c r="J703" s="51">
        <v>42559</v>
      </c>
      <c r="K703" s="51">
        <v>42552</v>
      </c>
      <c r="L703" s="51"/>
      <c r="M703" s="51"/>
      <c r="N703" s="116"/>
      <c r="O703" s="78" t="s">
        <v>3579</v>
      </c>
    </row>
    <row r="704" spans="1:15" outlineLevel="1">
      <c r="A704" s="43">
        <v>80159</v>
      </c>
      <c r="B704" s="44" t="s">
        <v>3580</v>
      </c>
      <c r="C704" s="56" t="s">
        <v>3581</v>
      </c>
      <c r="D704" s="43">
        <v>3</v>
      </c>
      <c r="E704" s="51">
        <v>42543</v>
      </c>
      <c r="F704" s="51">
        <v>42549</v>
      </c>
      <c r="G704" s="51" t="s">
        <v>33</v>
      </c>
      <c r="H704" s="51">
        <v>42556</v>
      </c>
      <c r="I704" s="51"/>
      <c r="J704" s="51">
        <v>42556</v>
      </c>
      <c r="K704" s="48">
        <v>42552</v>
      </c>
      <c r="L704" s="48"/>
      <c r="M704" s="48"/>
      <c r="N704" s="116"/>
      <c r="O704" s="78" t="s">
        <v>3582</v>
      </c>
    </row>
    <row r="705" spans="1:15" outlineLevel="1">
      <c r="A705" s="43">
        <v>80198</v>
      </c>
      <c r="B705" s="44" t="s">
        <v>3583</v>
      </c>
      <c r="C705" s="56" t="s">
        <v>3584</v>
      </c>
      <c r="D705" s="43"/>
      <c r="E705" s="51">
        <v>38895</v>
      </c>
      <c r="F705" s="51">
        <v>42550</v>
      </c>
      <c r="G705" s="51" t="s">
        <v>33</v>
      </c>
      <c r="H705" s="51">
        <v>42558</v>
      </c>
      <c r="I705" s="51"/>
      <c r="J705" s="51">
        <v>42559</v>
      </c>
      <c r="K705" s="48">
        <v>42552</v>
      </c>
      <c r="L705" s="48"/>
      <c r="M705" s="48"/>
      <c r="N705" s="116"/>
      <c r="O705" s="78"/>
    </row>
    <row r="706" spans="1:15" outlineLevel="1">
      <c r="A706" s="43">
        <v>80160</v>
      </c>
      <c r="B706" s="44" t="s">
        <v>3585</v>
      </c>
      <c r="C706" s="56" t="s">
        <v>3586</v>
      </c>
      <c r="D706" s="43"/>
      <c r="E706" s="51">
        <v>42550</v>
      </c>
      <c r="F706" s="51">
        <v>42557</v>
      </c>
      <c r="G706" s="51" t="s">
        <v>33</v>
      </c>
      <c r="H706" s="51">
        <v>42564</v>
      </c>
      <c r="I706" s="51"/>
      <c r="J706" s="51">
        <v>42562</v>
      </c>
      <c r="K706" s="48">
        <v>42552</v>
      </c>
      <c r="L706" s="48"/>
      <c r="M706" s="48"/>
      <c r="N706" s="116"/>
      <c r="O706" s="78" t="s">
        <v>3587</v>
      </c>
    </row>
    <row r="707" spans="1:15" outlineLevel="1">
      <c r="A707" s="43">
        <v>80227</v>
      </c>
      <c r="B707" s="44" t="s">
        <v>3588</v>
      </c>
      <c r="C707" s="56" t="s">
        <v>3589</v>
      </c>
      <c r="D707" s="43"/>
      <c r="E707" s="51">
        <v>42552</v>
      </c>
      <c r="F707" s="51">
        <v>42556</v>
      </c>
      <c r="G707" s="51" t="s">
        <v>33</v>
      </c>
      <c r="H707" s="51">
        <v>42563</v>
      </c>
      <c r="I707" s="51"/>
      <c r="J707" s="51">
        <v>42563</v>
      </c>
      <c r="K707" s="48">
        <v>42552</v>
      </c>
      <c r="L707" s="48"/>
      <c r="M707" s="48"/>
      <c r="N707" s="116"/>
      <c r="O707" s="78" t="s">
        <v>3590</v>
      </c>
    </row>
    <row r="708" spans="1:15" outlineLevel="1">
      <c r="A708" s="43">
        <v>80233</v>
      </c>
      <c r="B708" s="44" t="s">
        <v>3591</v>
      </c>
      <c r="C708" s="56" t="s">
        <v>3592</v>
      </c>
      <c r="D708" s="43"/>
      <c r="E708" s="51">
        <v>42555</v>
      </c>
      <c r="F708" s="51">
        <v>42559</v>
      </c>
      <c r="G708" s="51" t="s">
        <v>33</v>
      </c>
      <c r="H708" s="51">
        <v>42566</v>
      </c>
      <c r="I708" s="51"/>
      <c r="J708" s="51">
        <v>42570</v>
      </c>
      <c r="K708" s="48">
        <v>42566</v>
      </c>
      <c r="L708" s="48"/>
      <c r="M708" s="48"/>
      <c r="N708" s="116"/>
      <c r="O708" s="78" t="s">
        <v>3593</v>
      </c>
    </row>
    <row r="709" spans="1:15" outlineLevel="1">
      <c r="A709" s="43">
        <v>80235</v>
      </c>
      <c r="B709" s="44" t="s">
        <v>3594</v>
      </c>
      <c r="C709" s="56" t="s">
        <v>3595</v>
      </c>
      <c r="D709" s="43">
        <v>2</v>
      </c>
      <c r="E709" s="51">
        <v>42555</v>
      </c>
      <c r="F709" s="51">
        <v>42558</v>
      </c>
      <c r="G709" s="51" t="s">
        <v>33</v>
      </c>
      <c r="H709" s="51">
        <v>42565</v>
      </c>
      <c r="I709" s="51"/>
      <c r="J709" s="51">
        <v>42565</v>
      </c>
      <c r="K709" s="48">
        <v>42566</v>
      </c>
      <c r="L709" s="48"/>
      <c r="M709" s="48"/>
      <c r="N709" s="116"/>
      <c r="O709" s="78"/>
    </row>
    <row r="710" spans="1:15" outlineLevel="1">
      <c r="A710" s="43">
        <v>80242</v>
      </c>
      <c r="B710" s="44" t="s">
        <v>3596</v>
      </c>
      <c r="C710" s="56" t="s">
        <v>3597</v>
      </c>
      <c r="D710" s="43"/>
      <c r="E710" s="51">
        <v>42556</v>
      </c>
      <c r="F710" s="51">
        <v>42565</v>
      </c>
      <c r="G710" s="51" t="s">
        <v>33</v>
      </c>
      <c r="H710" s="51">
        <v>42572</v>
      </c>
      <c r="I710" s="51"/>
      <c r="J710" s="51">
        <v>42573</v>
      </c>
      <c r="K710" s="48">
        <v>42566</v>
      </c>
      <c r="L710" s="48"/>
      <c r="M710" s="48"/>
      <c r="N710" s="116"/>
      <c r="O710" s="78" t="s">
        <v>3598</v>
      </c>
    </row>
    <row r="711" spans="1:15" outlineLevel="1">
      <c r="A711" s="43">
        <v>80247</v>
      </c>
      <c r="B711" s="44" t="s">
        <v>3599</v>
      </c>
      <c r="C711" s="56" t="s">
        <v>3600</v>
      </c>
      <c r="D711" s="43"/>
      <c r="E711" s="51">
        <v>42557</v>
      </c>
      <c r="F711" s="51">
        <v>42563</v>
      </c>
      <c r="G711" s="51" t="s">
        <v>2087</v>
      </c>
      <c r="H711" s="51">
        <v>42570</v>
      </c>
      <c r="I711" s="51"/>
      <c r="J711" s="51">
        <v>42570</v>
      </c>
      <c r="K711" s="48">
        <v>42566</v>
      </c>
      <c r="L711" s="48"/>
      <c r="M711" s="48"/>
      <c r="N711" s="116"/>
      <c r="O711" s="78"/>
    </row>
    <row r="712" spans="1:15" outlineLevel="1">
      <c r="A712" s="43">
        <v>70663</v>
      </c>
      <c r="B712" s="44" t="s">
        <v>3601</v>
      </c>
      <c r="C712" s="56" t="s">
        <v>3602</v>
      </c>
      <c r="D712" s="43"/>
      <c r="E712" s="51">
        <v>42558</v>
      </c>
      <c r="F712" s="51">
        <v>42564</v>
      </c>
      <c r="G712" s="51" t="s">
        <v>33</v>
      </c>
      <c r="H712" s="51">
        <v>42571</v>
      </c>
      <c r="I712" s="51"/>
      <c r="J712" s="51">
        <v>42572</v>
      </c>
      <c r="K712" s="48">
        <v>42566</v>
      </c>
      <c r="L712" s="48"/>
      <c r="M712" s="48"/>
      <c r="N712" s="116"/>
      <c r="O712" s="78"/>
    </row>
    <row r="713" spans="1:15" outlineLevel="1">
      <c r="A713" s="43">
        <v>80152</v>
      </c>
      <c r="B713" s="44" t="s">
        <v>2114</v>
      </c>
      <c r="C713" s="56" t="s">
        <v>3603</v>
      </c>
      <c r="D713" s="43"/>
      <c r="E713" s="51">
        <v>42562</v>
      </c>
      <c r="F713" s="51">
        <v>42566</v>
      </c>
      <c r="G713" s="51" t="s">
        <v>33</v>
      </c>
      <c r="H713" s="51">
        <v>42573</v>
      </c>
      <c r="I713" s="51"/>
      <c r="J713" s="51">
        <v>42573</v>
      </c>
      <c r="K713" s="48">
        <v>42566</v>
      </c>
      <c r="L713" s="48"/>
      <c r="M713" s="48"/>
      <c r="N713" s="116"/>
      <c r="O713" s="78" t="s">
        <v>3604</v>
      </c>
    </row>
    <row r="714" spans="1:15" ht="43.5" outlineLevel="1">
      <c r="A714" s="43">
        <v>80297</v>
      </c>
      <c r="B714" s="44" t="s">
        <v>3605</v>
      </c>
      <c r="C714" s="56" t="s">
        <v>3606</v>
      </c>
      <c r="D714" s="43"/>
      <c r="E714" s="51">
        <v>42563</v>
      </c>
      <c r="F714" s="51">
        <v>42604</v>
      </c>
      <c r="G714" s="51" t="s">
        <v>33</v>
      </c>
      <c r="H714" s="51">
        <v>42612</v>
      </c>
      <c r="I714" s="51"/>
      <c r="J714" s="51">
        <v>42626</v>
      </c>
      <c r="K714" s="51">
        <v>42566</v>
      </c>
      <c r="L714" s="48"/>
      <c r="M714" s="48"/>
      <c r="N714" s="116"/>
      <c r="O714" s="78" t="s">
        <v>3607</v>
      </c>
    </row>
    <row r="715" spans="1:15" outlineLevel="1">
      <c r="A715" s="43">
        <v>80307</v>
      </c>
      <c r="B715" s="44" t="s">
        <v>3608</v>
      </c>
      <c r="C715" s="56" t="s">
        <v>3609</v>
      </c>
      <c r="D715" s="43"/>
      <c r="E715" s="51">
        <v>42565</v>
      </c>
      <c r="F715" s="51">
        <v>42569</v>
      </c>
      <c r="G715" s="51" t="s">
        <v>33</v>
      </c>
      <c r="H715" s="51">
        <v>42576</v>
      </c>
      <c r="I715" s="51"/>
      <c r="J715" s="51">
        <v>42577</v>
      </c>
      <c r="K715" s="48">
        <v>42566</v>
      </c>
      <c r="L715" s="48"/>
      <c r="M715" s="48"/>
      <c r="N715" s="116"/>
      <c r="O715" s="78" t="s">
        <v>3610</v>
      </c>
    </row>
    <row r="716" spans="1:15" outlineLevel="1">
      <c r="A716" s="43">
        <v>80309</v>
      </c>
      <c r="B716" s="44" t="s">
        <v>3611</v>
      </c>
      <c r="C716" s="56" t="s">
        <v>3612</v>
      </c>
      <c r="D716" s="43"/>
      <c r="E716" s="51">
        <v>42565</v>
      </c>
      <c r="F716" s="51">
        <v>42570</v>
      </c>
      <c r="G716" s="51" t="s">
        <v>33</v>
      </c>
      <c r="H716" s="51">
        <v>42577</v>
      </c>
      <c r="I716" s="51"/>
      <c r="J716" s="51">
        <v>42577</v>
      </c>
      <c r="K716" s="48">
        <v>42566</v>
      </c>
      <c r="L716" s="48"/>
      <c r="M716" s="48"/>
      <c r="N716" s="116"/>
      <c r="O716" s="78"/>
    </row>
    <row r="717" spans="1:15" outlineLevel="1">
      <c r="A717" s="43">
        <v>80314</v>
      </c>
      <c r="B717" s="44" t="s">
        <v>3613</v>
      </c>
      <c r="C717" s="56" t="s">
        <v>3614</v>
      </c>
      <c r="D717" s="43"/>
      <c r="E717" s="51">
        <v>42569</v>
      </c>
      <c r="F717" s="51">
        <v>42573</v>
      </c>
      <c r="G717" s="51" t="s">
        <v>33</v>
      </c>
      <c r="H717" s="51">
        <v>42580</v>
      </c>
      <c r="I717" s="51"/>
      <c r="J717" s="51">
        <v>42579</v>
      </c>
      <c r="K717" s="51">
        <v>42573</v>
      </c>
      <c r="L717" s="51"/>
      <c r="M717" s="51"/>
      <c r="N717" s="116"/>
      <c r="O717" s="78" t="s">
        <v>3615</v>
      </c>
    </row>
    <row r="718" spans="1:15" outlineLevel="1">
      <c r="A718" s="43">
        <v>80315</v>
      </c>
      <c r="B718" s="44" t="s">
        <v>3613</v>
      </c>
      <c r="C718" s="56" t="s">
        <v>3616</v>
      </c>
      <c r="D718" s="43"/>
      <c r="E718" s="51">
        <v>42569</v>
      </c>
      <c r="F718" s="51">
        <v>42573</v>
      </c>
      <c r="G718" s="51" t="s">
        <v>3617</v>
      </c>
      <c r="H718" s="51">
        <v>42580</v>
      </c>
      <c r="I718" s="51"/>
      <c r="J718" s="51">
        <v>42579</v>
      </c>
      <c r="K718" s="48">
        <v>42573</v>
      </c>
      <c r="L718" s="48"/>
      <c r="M718" s="48"/>
      <c r="N718" s="116"/>
      <c r="O718" s="78" t="s">
        <v>3618</v>
      </c>
    </row>
    <row r="719" spans="1:15" outlineLevel="1">
      <c r="A719" s="43">
        <v>80310</v>
      </c>
      <c r="B719" s="44" t="s">
        <v>3619</v>
      </c>
      <c r="C719" s="56" t="s">
        <v>3620</v>
      </c>
      <c r="D719" s="43"/>
      <c r="E719" s="51">
        <v>42565</v>
      </c>
      <c r="F719" s="51">
        <v>42572</v>
      </c>
      <c r="G719" s="51" t="s">
        <v>33</v>
      </c>
      <c r="H719" s="51">
        <v>42579</v>
      </c>
      <c r="I719" s="51"/>
      <c r="J719" s="51">
        <v>42579</v>
      </c>
      <c r="K719" s="48">
        <v>42573</v>
      </c>
      <c r="L719" s="48"/>
      <c r="M719" s="48"/>
      <c r="N719" s="116"/>
      <c r="O719" s="78" t="s">
        <v>3621</v>
      </c>
    </row>
    <row r="720" spans="1:15" outlineLevel="1">
      <c r="A720" s="43">
        <v>80320</v>
      </c>
      <c r="B720" s="44" t="s">
        <v>3622</v>
      </c>
      <c r="C720" s="56" t="s">
        <v>3623</v>
      </c>
      <c r="D720" s="43">
        <v>1</v>
      </c>
      <c r="E720" s="51">
        <v>42569</v>
      </c>
      <c r="F720" s="51">
        <v>42578</v>
      </c>
      <c r="G720" s="51" t="s">
        <v>2087</v>
      </c>
      <c r="H720" s="51">
        <v>42585</v>
      </c>
      <c r="I720" s="51"/>
      <c r="J720" s="51">
        <v>42584</v>
      </c>
      <c r="K720" s="48">
        <v>42573</v>
      </c>
      <c r="L720" s="48"/>
      <c r="M720" s="48"/>
      <c r="N720" s="116"/>
      <c r="O720" s="78" t="s">
        <v>3624</v>
      </c>
    </row>
    <row r="721" spans="1:15" outlineLevel="1">
      <c r="A721" s="43">
        <v>80319</v>
      </c>
      <c r="B721" s="44" t="s">
        <v>3625</v>
      </c>
      <c r="C721" s="56" t="s">
        <v>3626</v>
      </c>
      <c r="D721" s="43"/>
      <c r="E721" s="51">
        <v>42570</v>
      </c>
      <c r="F721" s="51">
        <v>42577</v>
      </c>
      <c r="G721" s="51" t="s">
        <v>33</v>
      </c>
      <c r="H721" s="51">
        <v>42584</v>
      </c>
      <c r="I721" s="51"/>
      <c r="J721" s="51">
        <v>42585</v>
      </c>
      <c r="K721" s="48">
        <v>42573</v>
      </c>
      <c r="L721" s="48"/>
      <c r="M721" s="48"/>
      <c r="N721" s="116"/>
      <c r="O721" s="78"/>
    </row>
    <row r="722" spans="1:15" outlineLevel="1">
      <c r="A722" s="43">
        <v>80405</v>
      </c>
      <c r="B722" s="44" t="s">
        <v>3385</v>
      </c>
      <c r="C722" s="56" t="s">
        <v>3627</v>
      </c>
      <c r="D722" s="43"/>
      <c r="E722" s="51">
        <v>42573</v>
      </c>
      <c r="F722" s="51">
        <v>42579</v>
      </c>
      <c r="G722" s="51" t="s">
        <v>33</v>
      </c>
      <c r="H722" s="51">
        <v>42586</v>
      </c>
      <c r="I722" s="51"/>
      <c r="J722" s="51">
        <v>42586</v>
      </c>
      <c r="K722" s="48">
        <v>42573</v>
      </c>
      <c r="L722" s="48"/>
      <c r="M722" s="48"/>
      <c r="N722" s="116"/>
      <c r="O722" s="78" t="s">
        <v>3628</v>
      </c>
    </row>
    <row r="723" spans="1:15" outlineLevel="1">
      <c r="A723" s="43">
        <v>80366</v>
      </c>
      <c r="B723" s="44" t="s">
        <v>3629</v>
      </c>
      <c r="C723" s="56" t="s">
        <v>3630</v>
      </c>
      <c r="D723" s="43"/>
      <c r="E723" s="51">
        <v>42583</v>
      </c>
      <c r="F723" s="51">
        <v>42591</v>
      </c>
      <c r="G723" s="51" t="s">
        <v>33</v>
      </c>
      <c r="H723" s="51">
        <v>42598</v>
      </c>
      <c r="I723" s="51"/>
      <c r="J723" s="51">
        <v>42599</v>
      </c>
      <c r="K723" s="48">
        <v>42587</v>
      </c>
      <c r="L723" s="48"/>
      <c r="M723" s="48"/>
      <c r="N723" s="116"/>
      <c r="O723" s="78"/>
    </row>
    <row r="724" spans="1:15" outlineLevel="1">
      <c r="A724" s="43">
        <v>80390</v>
      </c>
      <c r="B724" s="44" t="s">
        <v>3631</v>
      </c>
      <c r="C724" s="56" t="s">
        <v>3632</v>
      </c>
      <c r="D724" s="43"/>
      <c r="E724" s="51">
        <v>42583</v>
      </c>
      <c r="F724" s="51">
        <v>42586</v>
      </c>
      <c r="G724" s="51" t="s">
        <v>2087</v>
      </c>
      <c r="H724" s="51">
        <v>42590</v>
      </c>
      <c r="I724" s="51"/>
      <c r="J724" s="51">
        <v>42590</v>
      </c>
      <c r="K724" s="48">
        <v>42587</v>
      </c>
      <c r="L724" s="48"/>
      <c r="M724" s="48"/>
      <c r="N724" s="116"/>
      <c r="O724" s="78" t="s">
        <v>3633</v>
      </c>
    </row>
    <row r="725" spans="1:15" outlineLevel="1">
      <c r="A725" s="43">
        <v>80393</v>
      </c>
      <c r="B725" s="44" t="s">
        <v>3634</v>
      </c>
      <c r="C725" s="56" t="s">
        <v>3635</v>
      </c>
      <c r="D725" s="43">
        <v>2</v>
      </c>
      <c r="E725" s="51">
        <v>42584</v>
      </c>
      <c r="F725" s="51">
        <v>42587</v>
      </c>
      <c r="G725" s="51" t="s">
        <v>2120</v>
      </c>
      <c r="H725" s="51">
        <v>42594</v>
      </c>
      <c r="I725" s="51"/>
      <c r="J725" s="51">
        <v>42597</v>
      </c>
      <c r="K725" s="48">
        <v>42587</v>
      </c>
      <c r="L725" s="48"/>
      <c r="M725" s="48"/>
      <c r="N725" s="116"/>
      <c r="O725" s="78"/>
    </row>
    <row r="726" spans="1:15" outlineLevel="1">
      <c r="A726" s="43">
        <v>80416</v>
      </c>
      <c r="B726" s="44" t="s">
        <v>3636</v>
      </c>
      <c r="C726" s="56" t="s">
        <v>3637</v>
      </c>
      <c r="D726" s="43"/>
      <c r="E726" s="51">
        <v>42587</v>
      </c>
      <c r="F726" s="51">
        <v>42597</v>
      </c>
      <c r="G726" s="51" t="s">
        <v>33</v>
      </c>
      <c r="H726" s="51">
        <v>42604</v>
      </c>
      <c r="I726" s="51"/>
      <c r="J726" s="51">
        <v>42604</v>
      </c>
      <c r="K726" s="48">
        <v>42587</v>
      </c>
      <c r="L726" s="48"/>
      <c r="M726" s="48"/>
      <c r="N726" s="116"/>
      <c r="O726" s="78" t="s">
        <v>3638</v>
      </c>
    </row>
    <row r="727" spans="1:15" outlineLevel="1">
      <c r="A727" s="43">
        <v>80418</v>
      </c>
      <c r="B727" s="44" t="s">
        <v>3639</v>
      </c>
      <c r="C727" s="56" t="s">
        <v>3640</v>
      </c>
      <c r="D727" s="43"/>
      <c r="E727" s="51">
        <v>42587</v>
      </c>
      <c r="F727" s="51">
        <v>42592</v>
      </c>
      <c r="G727" s="51" t="s">
        <v>33</v>
      </c>
      <c r="H727" s="51">
        <v>42599</v>
      </c>
      <c r="I727" s="51"/>
      <c r="J727" s="51">
        <v>42599</v>
      </c>
      <c r="K727" s="48">
        <v>42587</v>
      </c>
      <c r="L727" s="48"/>
      <c r="M727" s="48"/>
      <c r="N727" s="116"/>
      <c r="O727" s="78"/>
    </row>
    <row r="728" spans="1:15" outlineLevel="1">
      <c r="A728" s="43">
        <v>80511</v>
      </c>
      <c r="B728" s="44" t="s">
        <v>2464</v>
      </c>
      <c r="C728" s="56" t="s">
        <v>3641</v>
      </c>
      <c r="D728" s="43">
        <v>2</v>
      </c>
      <c r="E728" s="51">
        <v>42593</v>
      </c>
      <c r="F728" s="51">
        <v>42598</v>
      </c>
      <c r="G728" s="51" t="s">
        <v>33</v>
      </c>
      <c r="H728" s="51">
        <v>42605</v>
      </c>
      <c r="I728" s="51"/>
      <c r="J728" s="51">
        <v>42605</v>
      </c>
      <c r="K728" s="48">
        <v>42594</v>
      </c>
      <c r="L728" s="48"/>
      <c r="M728" s="48"/>
      <c r="N728" s="116"/>
      <c r="O728" s="78" t="s">
        <v>3642</v>
      </c>
    </row>
    <row r="729" spans="1:15" outlineLevel="1">
      <c r="A729" s="43">
        <v>80382</v>
      </c>
      <c r="B729" s="44" t="s">
        <v>3643</v>
      </c>
      <c r="C729" s="56" t="s">
        <v>3644</v>
      </c>
      <c r="D729" s="43"/>
      <c r="E729" s="51">
        <v>42597</v>
      </c>
      <c r="F729" s="51">
        <v>42600</v>
      </c>
      <c r="G729" s="51" t="s">
        <v>33</v>
      </c>
      <c r="H729" s="51">
        <v>42607</v>
      </c>
      <c r="I729" s="51"/>
      <c r="J729" s="51">
        <v>42607</v>
      </c>
      <c r="K729" s="48">
        <v>42601</v>
      </c>
      <c r="L729" s="48"/>
      <c r="M729" s="48"/>
      <c r="N729" s="116"/>
      <c r="O729" s="78"/>
    </row>
    <row r="730" spans="1:15" outlineLevel="1">
      <c r="A730" s="43">
        <v>80524</v>
      </c>
      <c r="B730" s="44" t="s">
        <v>3146</v>
      </c>
      <c r="C730" s="56" t="s">
        <v>3645</v>
      </c>
      <c r="D730" s="43"/>
      <c r="E730" s="51">
        <v>42600</v>
      </c>
      <c r="F730" s="51">
        <v>42605</v>
      </c>
      <c r="G730" s="51" t="s">
        <v>33</v>
      </c>
      <c r="H730" s="51">
        <v>42607</v>
      </c>
      <c r="I730" s="51"/>
      <c r="J730" s="51">
        <v>42607</v>
      </c>
      <c r="K730" s="48">
        <v>42601</v>
      </c>
      <c r="L730" s="48"/>
      <c r="M730" s="48"/>
      <c r="N730" s="116"/>
      <c r="O730" s="78" t="s">
        <v>3646</v>
      </c>
    </row>
    <row r="731" spans="1:15" outlineLevel="1">
      <c r="A731" s="43">
        <v>80408</v>
      </c>
      <c r="B731" s="44" t="s">
        <v>3647</v>
      </c>
      <c r="C731" s="56" t="s">
        <v>3648</v>
      </c>
      <c r="D731" s="43"/>
      <c r="E731" s="51">
        <v>42598</v>
      </c>
      <c r="F731" s="51">
        <v>42606</v>
      </c>
      <c r="G731" s="51" t="s">
        <v>33</v>
      </c>
      <c r="H731" s="51">
        <v>42614</v>
      </c>
      <c r="I731" s="51"/>
      <c r="J731" s="51">
        <v>42614</v>
      </c>
      <c r="K731" s="48">
        <v>42601</v>
      </c>
      <c r="L731" s="48"/>
      <c r="M731" s="48"/>
      <c r="N731" s="116"/>
      <c r="O731" s="78"/>
    </row>
    <row r="732" spans="1:15" outlineLevel="1">
      <c r="A732" s="43">
        <v>80515</v>
      </c>
      <c r="B732" s="44" t="s">
        <v>3649</v>
      </c>
      <c r="C732" s="56" t="s">
        <v>3650</v>
      </c>
      <c r="D732" s="43"/>
      <c r="E732" s="51">
        <v>42598</v>
      </c>
      <c r="F732" s="51">
        <v>42604</v>
      </c>
      <c r="G732" s="51" t="s">
        <v>33</v>
      </c>
      <c r="H732" s="51">
        <v>42612</v>
      </c>
      <c r="I732" s="51"/>
      <c r="J732" s="51">
        <v>42608</v>
      </c>
      <c r="K732" s="48">
        <v>42601</v>
      </c>
      <c r="L732" s="48"/>
      <c r="M732" s="48"/>
      <c r="N732" s="116"/>
      <c r="O732" s="78"/>
    </row>
    <row r="733" spans="1:15" outlineLevel="1">
      <c r="A733" s="43">
        <v>80518</v>
      </c>
      <c r="B733" s="44" t="s">
        <v>3651</v>
      </c>
      <c r="C733" s="56" t="s">
        <v>3652</v>
      </c>
      <c r="D733" s="43"/>
      <c r="E733" s="51">
        <v>42599</v>
      </c>
      <c r="F733" s="51">
        <v>42607</v>
      </c>
      <c r="G733" s="51" t="s">
        <v>2087</v>
      </c>
      <c r="H733" s="51">
        <v>42614</v>
      </c>
      <c r="I733" s="51"/>
      <c r="J733" s="51">
        <v>42614</v>
      </c>
      <c r="K733" s="48">
        <v>42601</v>
      </c>
      <c r="L733" s="48"/>
      <c r="M733" s="48"/>
      <c r="N733" s="116"/>
      <c r="O733" s="78"/>
    </row>
    <row r="734" spans="1:15" outlineLevel="1">
      <c r="A734" s="43">
        <v>80572</v>
      </c>
      <c r="B734" s="44" t="s">
        <v>3653</v>
      </c>
      <c r="C734" s="56" t="s">
        <v>3654</v>
      </c>
      <c r="D734" s="43"/>
      <c r="E734" s="51">
        <v>42604</v>
      </c>
      <c r="F734" s="51">
        <v>42607</v>
      </c>
      <c r="G734" s="51" t="s">
        <v>33</v>
      </c>
      <c r="H734" s="51">
        <v>42615</v>
      </c>
      <c r="I734" s="51"/>
      <c r="J734" s="51">
        <v>42614</v>
      </c>
      <c r="K734" s="48">
        <v>42608</v>
      </c>
      <c r="L734" s="48"/>
      <c r="M734" s="48"/>
      <c r="N734" s="116"/>
      <c r="O734" s="78" t="s">
        <v>3655</v>
      </c>
    </row>
    <row r="735" spans="1:15" outlineLevel="1">
      <c r="A735" s="43">
        <v>80592</v>
      </c>
      <c r="B735" s="44" t="s">
        <v>2464</v>
      </c>
      <c r="C735" s="56" t="s">
        <v>3656</v>
      </c>
      <c r="D735" s="43"/>
      <c r="E735" s="51">
        <v>42606</v>
      </c>
      <c r="F735" s="51">
        <v>42619</v>
      </c>
      <c r="G735" s="51" t="s">
        <v>33</v>
      </c>
      <c r="H735" s="51">
        <v>42626</v>
      </c>
      <c r="I735" s="51"/>
      <c r="J735" s="51">
        <v>42626</v>
      </c>
      <c r="K735" s="48">
        <v>42608</v>
      </c>
      <c r="L735" s="48"/>
      <c r="M735" s="48"/>
      <c r="N735" s="116"/>
      <c r="O735" s="78" t="s">
        <v>3657</v>
      </c>
    </row>
    <row r="736" spans="1:15" outlineLevel="1">
      <c r="A736" s="61">
        <v>78673</v>
      </c>
      <c r="B736" s="62" t="s">
        <v>3223</v>
      </c>
      <c r="C736" s="65" t="s">
        <v>3224</v>
      </c>
      <c r="D736" s="43"/>
      <c r="E736" s="51">
        <v>42606</v>
      </c>
      <c r="F736" s="51">
        <v>42608</v>
      </c>
      <c r="G736" s="51" t="s">
        <v>33</v>
      </c>
      <c r="H736" s="51">
        <v>42613</v>
      </c>
      <c r="I736" s="51"/>
      <c r="J736" s="51">
        <v>42618</v>
      </c>
      <c r="K736" s="48">
        <v>42608</v>
      </c>
      <c r="L736" s="48"/>
      <c r="M736" s="48"/>
      <c r="N736" s="116"/>
      <c r="O736" s="78" t="s">
        <v>3658</v>
      </c>
    </row>
    <row r="737" spans="1:15" outlineLevel="1">
      <c r="A737" s="43">
        <v>80607</v>
      </c>
      <c r="B737" s="44" t="s">
        <v>3659</v>
      </c>
      <c r="C737" s="56" t="s">
        <v>3660</v>
      </c>
      <c r="D737" s="43"/>
      <c r="E737" s="51">
        <v>42613</v>
      </c>
      <c r="F737" s="51">
        <v>42620</v>
      </c>
      <c r="G737" s="51" t="s">
        <v>33</v>
      </c>
      <c r="H737" s="51">
        <v>42627</v>
      </c>
      <c r="I737" s="51"/>
      <c r="J737" s="51">
        <v>42627</v>
      </c>
      <c r="K737" s="48">
        <v>42615</v>
      </c>
      <c r="L737" s="48"/>
      <c r="M737" s="48"/>
      <c r="N737" s="116"/>
      <c r="O737" s="78" t="s">
        <v>3661</v>
      </c>
    </row>
    <row r="738" spans="1:15" outlineLevel="1">
      <c r="A738" s="43">
        <v>80608</v>
      </c>
      <c r="B738" s="44" t="s">
        <v>2389</v>
      </c>
      <c r="C738" s="56" t="s">
        <v>3662</v>
      </c>
      <c r="D738" s="43"/>
      <c r="E738" s="51">
        <v>42613</v>
      </c>
      <c r="F738" s="51">
        <v>42619</v>
      </c>
      <c r="G738" s="51" t="s">
        <v>33</v>
      </c>
      <c r="H738" s="51">
        <v>42626</v>
      </c>
      <c r="I738" s="51"/>
      <c r="J738" s="51">
        <v>42626</v>
      </c>
      <c r="K738" s="48">
        <v>42615</v>
      </c>
      <c r="L738" s="48"/>
      <c r="M738" s="48"/>
      <c r="N738" s="116"/>
      <c r="O738" s="78"/>
    </row>
    <row r="739" spans="1:15" outlineLevel="1">
      <c r="A739" s="43">
        <v>80609</v>
      </c>
      <c r="B739" s="44" t="s">
        <v>3663</v>
      </c>
      <c r="C739" s="56" t="s">
        <v>3664</v>
      </c>
      <c r="D739" s="43"/>
      <c r="E739" s="51">
        <v>42613</v>
      </c>
      <c r="F739" s="51">
        <v>42618</v>
      </c>
      <c r="G739" s="51" t="s">
        <v>33</v>
      </c>
      <c r="H739" s="51">
        <v>42625</v>
      </c>
      <c r="I739" s="51"/>
      <c r="J739" s="51">
        <v>42625</v>
      </c>
      <c r="K739" s="48">
        <v>42615</v>
      </c>
      <c r="L739" s="48"/>
      <c r="M739" s="48"/>
      <c r="N739" s="116"/>
      <c r="O739" s="78"/>
    </row>
    <row r="740" spans="1:15" outlineLevel="1">
      <c r="A740" s="43">
        <v>80610</v>
      </c>
      <c r="B740" s="44" t="s">
        <v>3665</v>
      </c>
      <c r="C740" s="56" t="s">
        <v>3666</v>
      </c>
      <c r="D740" s="43"/>
      <c r="E740" s="51">
        <v>42613</v>
      </c>
      <c r="F740" s="51">
        <v>42615</v>
      </c>
      <c r="G740" s="51" t="s">
        <v>33</v>
      </c>
      <c r="H740" s="51">
        <v>42622</v>
      </c>
      <c r="I740" s="51"/>
      <c r="J740" s="51">
        <v>42622</v>
      </c>
      <c r="K740" s="48">
        <v>42615</v>
      </c>
      <c r="L740" s="48"/>
      <c r="M740" s="48"/>
      <c r="N740" s="116"/>
      <c r="O740" s="78" t="s">
        <v>3667</v>
      </c>
    </row>
    <row r="741" spans="1:15" outlineLevel="1">
      <c r="A741" s="43">
        <v>80611</v>
      </c>
      <c r="B741" s="44" t="s">
        <v>3668</v>
      </c>
      <c r="C741" s="56" t="s">
        <v>3669</v>
      </c>
      <c r="D741" s="43">
        <v>1</v>
      </c>
      <c r="E741" s="51">
        <v>42613</v>
      </c>
      <c r="F741" s="51">
        <v>42614</v>
      </c>
      <c r="G741" s="51" t="s">
        <v>33</v>
      </c>
      <c r="H741" s="51">
        <v>42621</v>
      </c>
      <c r="I741" s="51"/>
      <c r="J741" s="51">
        <v>42621</v>
      </c>
      <c r="K741" s="48">
        <v>42615</v>
      </c>
      <c r="L741" s="48"/>
      <c r="M741" s="48"/>
      <c r="N741" s="116"/>
      <c r="O741" s="78"/>
    </row>
    <row r="742" spans="1:15" ht="43.5" outlineLevel="1">
      <c r="A742" s="43">
        <v>66066</v>
      </c>
      <c r="B742" s="44" t="s">
        <v>3670</v>
      </c>
      <c r="C742" s="56" t="s">
        <v>3671</v>
      </c>
      <c r="D742" s="43">
        <v>14</v>
      </c>
      <c r="E742" s="51">
        <v>42618</v>
      </c>
      <c r="F742" s="51">
        <v>42627</v>
      </c>
      <c r="G742" s="51" t="s">
        <v>33</v>
      </c>
      <c r="H742" s="51">
        <v>42634</v>
      </c>
      <c r="I742" s="51"/>
      <c r="J742" s="51">
        <v>42649</v>
      </c>
      <c r="K742" s="69" t="s">
        <v>3672</v>
      </c>
      <c r="L742" s="69"/>
      <c r="M742" s="69"/>
      <c r="N742" s="116"/>
      <c r="O742" s="78" t="s">
        <v>3673</v>
      </c>
    </row>
    <row r="743" spans="1:15" ht="43.5" outlineLevel="1">
      <c r="A743" s="43">
        <v>74030</v>
      </c>
      <c r="B743" s="44" t="s">
        <v>3670</v>
      </c>
      <c r="C743" s="56" t="s">
        <v>3674</v>
      </c>
      <c r="D743" s="43">
        <v>7</v>
      </c>
      <c r="E743" s="51">
        <v>42618</v>
      </c>
      <c r="F743" s="51">
        <v>42629</v>
      </c>
      <c r="G743" s="51" t="s">
        <v>2120</v>
      </c>
      <c r="H743" s="51">
        <v>42636</v>
      </c>
      <c r="I743" s="51"/>
      <c r="J743" s="51">
        <v>42649</v>
      </c>
      <c r="K743" s="69" t="s">
        <v>3675</v>
      </c>
      <c r="L743" s="48"/>
      <c r="M743" s="48"/>
      <c r="N743" s="116"/>
      <c r="O743" s="78" t="s">
        <v>3676</v>
      </c>
    </row>
    <row r="744" spans="1:15" outlineLevel="1">
      <c r="A744" s="43">
        <v>79832</v>
      </c>
      <c r="B744" s="44" t="s">
        <v>3677</v>
      </c>
      <c r="C744" s="56" t="s">
        <v>3678</v>
      </c>
      <c r="D744" s="43"/>
      <c r="E744" s="51">
        <v>42618</v>
      </c>
      <c r="F744" s="51">
        <v>42626</v>
      </c>
      <c r="G744" s="51" t="s">
        <v>33</v>
      </c>
      <c r="H744" s="51">
        <v>42633</v>
      </c>
      <c r="I744" s="51"/>
      <c r="J744" s="51">
        <v>42628</v>
      </c>
      <c r="K744" s="48">
        <v>42622</v>
      </c>
      <c r="L744" s="48"/>
      <c r="M744" s="48"/>
      <c r="N744" s="116"/>
      <c r="O744" s="78"/>
    </row>
    <row r="745" spans="1:15" outlineLevel="1">
      <c r="A745" s="43">
        <v>80621</v>
      </c>
      <c r="B745" s="44" t="s">
        <v>3668</v>
      </c>
      <c r="C745" s="56" t="s">
        <v>3679</v>
      </c>
      <c r="D745" s="43"/>
      <c r="E745" s="51">
        <v>42618</v>
      </c>
      <c r="F745" s="51">
        <v>42620</v>
      </c>
      <c r="G745" s="51" t="s">
        <v>33</v>
      </c>
      <c r="H745" s="51">
        <v>42627</v>
      </c>
      <c r="I745" s="51"/>
      <c r="J745" s="51">
        <v>42627</v>
      </c>
      <c r="K745" s="48">
        <v>42622</v>
      </c>
      <c r="L745" s="48"/>
      <c r="M745" s="48"/>
      <c r="N745" s="116"/>
      <c r="O745" s="78"/>
    </row>
    <row r="746" spans="1:15" outlineLevel="1">
      <c r="A746" s="43">
        <v>80622</v>
      </c>
      <c r="B746" s="44" t="s">
        <v>3668</v>
      </c>
      <c r="C746" s="56" t="s">
        <v>3680</v>
      </c>
      <c r="D746" s="43"/>
      <c r="E746" s="51">
        <v>42618</v>
      </c>
      <c r="F746" s="51">
        <v>42625</v>
      </c>
      <c r="G746" s="51" t="s">
        <v>33</v>
      </c>
      <c r="H746" s="51">
        <v>42632</v>
      </c>
      <c r="I746" s="51"/>
      <c r="J746" s="51">
        <v>42628</v>
      </c>
      <c r="K746" s="48">
        <v>42622</v>
      </c>
      <c r="L746" s="48"/>
      <c r="M746" s="48"/>
      <c r="N746" s="116"/>
      <c r="O746" s="78"/>
    </row>
    <row r="747" spans="1:15" outlineLevel="1">
      <c r="A747" s="43">
        <v>80623</v>
      </c>
      <c r="B747" s="44" t="s">
        <v>3668</v>
      </c>
      <c r="C747" s="56" t="s">
        <v>3681</v>
      </c>
      <c r="D747" s="43"/>
      <c r="E747" s="51">
        <v>42618</v>
      </c>
      <c r="F747" s="51">
        <v>42620</v>
      </c>
      <c r="G747" s="51" t="s">
        <v>33</v>
      </c>
      <c r="H747" s="51">
        <v>42627</v>
      </c>
      <c r="I747" s="51"/>
      <c r="J747" s="51">
        <v>42628</v>
      </c>
      <c r="K747" s="48">
        <v>42622</v>
      </c>
      <c r="L747" s="48"/>
      <c r="M747" s="48"/>
      <c r="N747" s="116"/>
      <c r="O747" s="78"/>
    </row>
    <row r="748" spans="1:15" outlineLevel="1">
      <c r="A748" s="43">
        <v>80624</v>
      </c>
      <c r="B748" s="44" t="s">
        <v>3668</v>
      </c>
      <c r="C748" s="56" t="s">
        <v>3682</v>
      </c>
      <c r="D748" s="43"/>
      <c r="E748" s="51">
        <v>42618</v>
      </c>
      <c r="F748" s="51">
        <v>42628</v>
      </c>
      <c r="G748" s="51" t="s">
        <v>33</v>
      </c>
      <c r="H748" s="51">
        <v>42635</v>
      </c>
      <c r="I748" s="51"/>
      <c r="J748" s="51">
        <v>42635</v>
      </c>
      <c r="K748" s="48">
        <v>42622</v>
      </c>
      <c r="L748" s="48"/>
      <c r="M748" s="48"/>
      <c r="N748" s="116"/>
      <c r="O748" s="78"/>
    </row>
    <row r="749" spans="1:15" outlineLevel="1">
      <c r="A749" s="43">
        <v>80625</v>
      </c>
      <c r="B749" s="44" t="s">
        <v>3683</v>
      </c>
      <c r="C749" s="56" t="s">
        <v>3684</v>
      </c>
      <c r="D749" s="43">
        <v>1</v>
      </c>
      <c r="E749" s="51">
        <v>42618</v>
      </c>
      <c r="F749" s="51">
        <v>42620</v>
      </c>
      <c r="G749" s="51" t="s">
        <v>33</v>
      </c>
      <c r="H749" s="51">
        <v>42627</v>
      </c>
      <c r="I749" s="51"/>
      <c r="J749" s="51">
        <v>42627</v>
      </c>
      <c r="K749" s="48">
        <v>42622</v>
      </c>
      <c r="L749" s="48"/>
      <c r="M749" s="48"/>
      <c r="N749" s="116"/>
      <c r="O749" s="78"/>
    </row>
    <row r="750" spans="1:15" outlineLevel="1">
      <c r="A750" s="43">
        <v>80627</v>
      </c>
      <c r="B750" s="44" t="s">
        <v>3651</v>
      </c>
      <c r="C750" s="56" t="s">
        <v>3685</v>
      </c>
      <c r="D750" s="43"/>
      <c r="E750" s="51">
        <v>42618</v>
      </c>
      <c r="F750" s="51">
        <v>42622</v>
      </c>
      <c r="G750" s="51" t="s">
        <v>33</v>
      </c>
      <c r="H750" s="51">
        <v>42629</v>
      </c>
      <c r="I750" s="51"/>
      <c r="J750" s="51">
        <v>42628</v>
      </c>
      <c r="K750" s="48">
        <v>42622</v>
      </c>
      <c r="L750" s="48"/>
      <c r="M750" s="48"/>
      <c r="N750" s="116"/>
      <c r="O750" s="78" t="s">
        <v>3686</v>
      </c>
    </row>
    <row r="751" spans="1:15" outlineLevel="1">
      <c r="A751" s="43">
        <v>80628</v>
      </c>
      <c r="B751" s="44" t="s">
        <v>858</v>
      </c>
      <c r="C751" s="56" t="s">
        <v>3687</v>
      </c>
      <c r="D751" s="43"/>
      <c r="E751" s="51">
        <v>42618</v>
      </c>
      <c r="F751" s="51">
        <v>42629</v>
      </c>
      <c r="G751" s="51" t="s">
        <v>33</v>
      </c>
      <c r="H751" s="51">
        <v>42636</v>
      </c>
      <c r="I751" s="51"/>
      <c r="J751" s="51">
        <v>42635</v>
      </c>
      <c r="K751" s="48">
        <v>42622</v>
      </c>
      <c r="L751" s="48"/>
      <c r="M751" s="48"/>
      <c r="N751" s="116"/>
      <c r="O751" s="78"/>
    </row>
    <row r="752" spans="1:15" outlineLevel="1">
      <c r="A752" s="43">
        <v>80664</v>
      </c>
      <c r="B752" s="44" t="s">
        <v>3688</v>
      </c>
      <c r="C752" s="56" t="s">
        <v>3689</v>
      </c>
      <c r="D752" s="43">
        <v>1</v>
      </c>
      <c r="E752" s="51">
        <v>42621</v>
      </c>
      <c r="F752" s="51">
        <v>42640</v>
      </c>
      <c r="G752" s="51" t="s">
        <v>33</v>
      </c>
      <c r="H752" s="51">
        <v>42643</v>
      </c>
      <c r="I752" s="51"/>
      <c r="J752" s="51">
        <v>42661</v>
      </c>
      <c r="K752" s="48">
        <v>42622</v>
      </c>
      <c r="L752" s="48"/>
      <c r="M752" s="48"/>
      <c r="N752" s="116"/>
      <c r="O752" s="78" t="s">
        <v>3690</v>
      </c>
    </row>
    <row r="753" spans="1:15" outlineLevel="1">
      <c r="A753" s="43">
        <v>80665</v>
      </c>
      <c r="B753" s="44" t="s">
        <v>3691</v>
      </c>
      <c r="C753" s="56" t="s">
        <v>3692</v>
      </c>
      <c r="D753" s="43">
        <v>1</v>
      </c>
      <c r="E753" s="51">
        <v>42621</v>
      </c>
      <c r="F753" s="51">
        <v>42622</v>
      </c>
      <c r="G753" s="51" t="s">
        <v>33</v>
      </c>
      <c r="H753" s="51">
        <v>42626</v>
      </c>
      <c r="I753" s="51"/>
      <c r="J753" s="51">
        <v>42626</v>
      </c>
      <c r="K753" s="48">
        <v>42622</v>
      </c>
      <c r="L753" s="48"/>
      <c r="M753" s="48"/>
      <c r="N753" s="116"/>
      <c r="O753" s="78" t="s">
        <v>3693</v>
      </c>
    </row>
    <row r="754" spans="1:15" outlineLevel="1">
      <c r="A754" s="43">
        <v>80671</v>
      </c>
      <c r="B754" s="44" t="s">
        <v>3694</v>
      </c>
      <c r="C754" s="56" t="s">
        <v>3695</v>
      </c>
      <c r="D754" s="43"/>
      <c r="E754" s="51">
        <v>42625</v>
      </c>
      <c r="F754" s="51">
        <v>42632</v>
      </c>
      <c r="G754" s="51" t="s">
        <v>33</v>
      </c>
      <c r="H754" s="51">
        <v>42639</v>
      </c>
      <c r="I754" s="51"/>
      <c r="J754" s="51">
        <v>42639</v>
      </c>
      <c r="K754" s="48">
        <v>42629</v>
      </c>
      <c r="L754" s="48"/>
      <c r="M754" s="48"/>
      <c r="N754" s="116"/>
      <c r="O754" s="78"/>
    </row>
    <row r="755" spans="1:15" outlineLevel="1">
      <c r="A755" s="43">
        <v>80579</v>
      </c>
      <c r="B755" s="44" t="s">
        <v>2303</v>
      </c>
      <c r="C755" s="56" t="s">
        <v>3696</v>
      </c>
      <c r="D755" s="43"/>
      <c r="E755" s="51">
        <v>42625</v>
      </c>
      <c r="F755" s="51">
        <v>42635</v>
      </c>
      <c r="G755" s="51" t="s">
        <v>33</v>
      </c>
      <c r="H755" s="51">
        <v>42642</v>
      </c>
      <c r="I755" s="51"/>
      <c r="J755" s="51">
        <v>42643</v>
      </c>
      <c r="K755" s="48">
        <v>42629</v>
      </c>
      <c r="L755" s="48"/>
      <c r="M755" s="48"/>
      <c r="N755" s="116"/>
      <c r="O755" s="78" t="s">
        <v>3697</v>
      </c>
    </row>
    <row r="756" spans="1:15" outlineLevel="1">
      <c r="A756" s="43">
        <v>80848</v>
      </c>
      <c r="B756" s="44" t="s">
        <v>2389</v>
      </c>
      <c r="C756" s="56" t="s">
        <v>3698</v>
      </c>
      <c r="D756" s="43"/>
      <c r="E756" s="51">
        <v>42629</v>
      </c>
      <c r="F756" s="51">
        <v>42636</v>
      </c>
      <c r="G756" s="51" t="s">
        <v>33</v>
      </c>
      <c r="H756" s="51">
        <v>42643</v>
      </c>
      <c r="I756" s="51"/>
      <c r="J756" s="51">
        <v>42643</v>
      </c>
      <c r="K756" s="48">
        <v>42636</v>
      </c>
      <c r="L756" s="48"/>
      <c r="M756" s="48"/>
      <c r="N756" s="116"/>
      <c r="O756" s="78"/>
    </row>
    <row r="757" spans="1:15" outlineLevel="1">
      <c r="A757" s="43">
        <v>80860</v>
      </c>
      <c r="B757" s="44" t="s">
        <v>3084</v>
      </c>
      <c r="C757" s="56" t="s">
        <v>3699</v>
      </c>
      <c r="D757" s="43"/>
      <c r="E757" s="51">
        <v>42632</v>
      </c>
      <c r="F757" s="51">
        <v>42636</v>
      </c>
      <c r="G757" s="51" t="s">
        <v>33</v>
      </c>
      <c r="H757" s="51">
        <v>42643</v>
      </c>
      <c r="I757" s="51"/>
      <c r="J757" s="51">
        <v>42643</v>
      </c>
      <c r="K757" s="48">
        <v>42636</v>
      </c>
      <c r="L757" s="48"/>
      <c r="M757" s="48"/>
      <c r="N757" s="116"/>
      <c r="O757" s="78"/>
    </row>
    <row r="758" spans="1:15" ht="29.1" outlineLevel="1">
      <c r="A758" s="43">
        <v>80875</v>
      </c>
      <c r="B758" s="44" t="s">
        <v>3700</v>
      </c>
      <c r="C758" s="56" t="s">
        <v>3701</v>
      </c>
      <c r="D758" s="43"/>
      <c r="E758" s="51">
        <v>42636</v>
      </c>
      <c r="F758" s="51">
        <v>42646</v>
      </c>
      <c r="G758" s="51" t="s">
        <v>2120</v>
      </c>
      <c r="H758" s="51">
        <v>42653</v>
      </c>
      <c r="I758" s="51"/>
      <c r="J758" s="51">
        <v>42661</v>
      </c>
      <c r="K758" s="51">
        <v>42636</v>
      </c>
      <c r="L758" s="48"/>
      <c r="M758" s="48"/>
      <c r="N758" s="116"/>
      <c r="O758" s="78" t="s">
        <v>3702</v>
      </c>
    </row>
    <row r="759" spans="1:15" outlineLevel="1">
      <c r="A759" s="43">
        <v>80667</v>
      </c>
      <c r="B759" s="44" t="s">
        <v>3703</v>
      </c>
      <c r="C759" s="56" t="s">
        <v>3704</v>
      </c>
      <c r="D759" s="43"/>
      <c r="E759" s="51">
        <v>42636</v>
      </c>
      <c r="F759" s="51">
        <v>42647</v>
      </c>
      <c r="G759" s="51" t="s">
        <v>2146</v>
      </c>
      <c r="H759" s="51">
        <v>42654</v>
      </c>
      <c r="I759" s="51"/>
      <c r="J759" s="51">
        <v>42662</v>
      </c>
      <c r="K759" s="48">
        <v>42636</v>
      </c>
      <c r="L759" s="48"/>
      <c r="M759" s="48"/>
      <c r="N759" s="116"/>
      <c r="O759" s="78"/>
    </row>
    <row r="760" spans="1:15" outlineLevel="1">
      <c r="A760" s="43">
        <v>80880</v>
      </c>
      <c r="B760" s="44" t="s">
        <v>3705</v>
      </c>
      <c r="C760" s="56" t="s">
        <v>3706</v>
      </c>
      <c r="D760" s="43"/>
      <c r="E760" s="51">
        <v>42639</v>
      </c>
      <c r="F760" s="51">
        <v>42646</v>
      </c>
      <c r="G760" s="51" t="s">
        <v>33</v>
      </c>
      <c r="H760" s="51">
        <v>42653</v>
      </c>
      <c r="I760" s="51"/>
      <c r="J760" s="51">
        <v>42653</v>
      </c>
      <c r="K760" s="48">
        <v>42643</v>
      </c>
      <c r="L760" s="48"/>
      <c r="M760" s="48"/>
      <c r="N760" s="116"/>
      <c r="O760" s="78"/>
    </row>
    <row r="761" spans="1:15" outlineLevel="1">
      <c r="A761" s="43">
        <v>80952</v>
      </c>
      <c r="B761" s="44" t="s">
        <v>3707</v>
      </c>
      <c r="C761" s="56" t="s">
        <v>3708</v>
      </c>
      <c r="D761" s="43"/>
      <c r="E761" s="51">
        <v>42647</v>
      </c>
      <c r="F761" s="51">
        <v>42653</v>
      </c>
      <c r="G761" s="51" t="s">
        <v>2120</v>
      </c>
      <c r="H761" s="51">
        <v>42660</v>
      </c>
      <c r="I761" s="51"/>
      <c r="J761" s="51">
        <v>42661</v>
      </c>
      <c r="K761" s="48">
        <v>42650</v>
      </c>
      <c r="L761" s="48"/>
      <c r="M761" s="48"/>
      <c r="N761" s="116"/>
      <c r="O761" s="78"/>
    </row>
    <row r="762" spans="1:15" outlineLevel="1">
      <c r="A762" s="43">
        <v>80513</v>
      </c>
      <c r="B762" s="44" t="s">
        <v>3709</v>
      </c>
      <c r="C762" s="56" t="s">
        <v>3710</v>
      </c>
      <c r="D762" s="43"/>
      <c r="E762" s="51">
        <v>42643</v>
      </c>
      <c r="F762" s="51">
        <v>42660</v>
      </c>
      <c r="G762" s="51" t="s">
        <v>33</v>
      </c>
      <c r="H762" s="51">
        <v>42667</v>
      </c>
      <c r="I762" s="51"/>
      <c r="J762" s="51">
        <v>42667</v>
      </c>
      <c r="K762" s="48">
        <v>42643</v>
      </c>
      <c r="L762" s="48"/>
      <c r="M762" s="48"/>
      <c r="N762" s="116"/>
      <c r="O762" s="78" t="s">
        <v>3711</v>
      </c>
    </row>
    <row r="763" spans="1:15" outlineLevel="1">
      <c r="A763" s="43">
        <v>80953</v>
      </c>
      <c r="B763" s="44" t="s">
        <v>2297</v>
      </c>
      <c r="C763" s="56" t="s">
        <v>3712</v>
      </c>
      <c r="D763" s="43"/>
      <c r="E763" s="51">
        <v>42647</v>
      </c>
      <c r="F763" s="51">
        <v>42660</v>
      </c>
      <c r="G763" s="51" t="s">
        <v>33</v>
      </c>
      <c r="H763" s="51">
        <v>42667</v>
      </c>
      <c r="I763" s="51"/>
      <c r="J763" s="51">
        <v>42667</v>
      </c>
      <c r="K763" s="48">
        <v>42650</v>
      </c>
      <c r="L763" s="48"/>
      <c r="M763" s="48"/>
      <c r="N763" s="116"/>
      <c r="O763" s="78"/>
    </row>
    <row r="764" spans="1:15" outlineLevel="1">
      <c r="A764" s="43">
        <v>80957</v>
      </c>
      <c r="B764" s="44" t="s">
        <v>3713</v>
      </c>
      <c r="C764" s="56" t="s">
        <v>3714</v>
      </c>
      <c r="D764" s="43"/>
      <c r="E764" s="51">
        <v>42649</v>
      </c>
      <c r="F764" s="51">
        <v>42656</v>
      </c>
      <c r="G764" s="51" t="s">
        <v>33</v>
      </c>
      <c r="H764" s="51">
        <v>42663</v>
      </c>
      <c r="I764" s="51"/>
      <c r="J764" s="51">
        <v>42663</v>
      </c>
      <c r="K764" s="48">
        <v>42650</v>
      </c>
      <c r="L764" s="48"/>
      <c r="M764" s="48"/>
      <c r="N764" s="116"/>
      <c r="O764" s="78"/>
    </row>
    <row r="765" spans="1:15" outlineLevel="1">
      <c r="A765" s="43">
        <v>80959</v>
      </c>
      <c r="B765" s="44" t="s">
        <v>3715</v>
      </c>
      <c r="C765" s="56" t="s">
        <v>3716</v>
      </c>
      <c r="D765" s="43"/>
      <c r="E765" s="51">
        <v>42649</v>
      </c>
      <c r="F765" s="51">
        <v>42655</v>
      </c>
      <c r="G765" s="51" t="s">
        <v>33</v>
      </c>
      <c r="H765" s="51">
        <v>42662</v>
      </c>
      <c r="I765" s="51"/>
      <c r="J765" s="51">
        <v>42662</v>
      </c>
      <c r="K765" s="48">
        <v>42650</v>
      </c>
      <c r="L765" s="48"/>
      <c r="M765" s="48"/>
      <c r="N765" s="116"/>
      <c r="O765" s="78"/>
    </row>
    <row r="766" spans="1:15" outlineLevel="1">
      <c r="A766" s="43">
        <v>79237</v>
      </c>
      <c r="B766" s="44" t="s">
        <v>3717</v>
      </c>
      <c r="C766" s="56" t="s">
        <v>3718</v>
      </c>
      <c r="D766" s="43"/>
      <c r="E766" s="51">
        <v>42650</v>
      </c>
      <c r="F766" s="51">
        <v>42661</v>
      </c>
      <c r="G766" s="51" t="s">
        <v>33</v>
      </c>
      <c r="H766" s="51">
        <v>42668</v>
      </c>
      <c r="I766" s="51"/>
      <c r="J766" s="51">
        <v>42668</v>
      </c>
      <c r="K766" s="48">
        <v>42650</v>
      </c>
      <c r="L766" s="48"/>
      <c r="M766" s="48"/>
      <c r="N766" s="116"/>
      <c r="O766" s="78"/>
    </row>
    <row r="767" spans="1:15" outlineLevel="1">
      <c r="A767" s="43">
        <v>80961</v>
      </c>
      <c r="B767" s="44" t="s">
        <v>3625</v>
      </c>
      <c r="C767" s="56" t="s">
        <v>3719</v>
      </c>
      <c r="D767" s="43"/>
      <c r="E767" s="51">
        <v>42649</v>
      </c>
      <c r="F767" s="51">
        <v>42661</v>
      </c>
      <c r="G767" s="51" t="s">
        <v>33</v>
      </c>
      <c r="H767" s="51">
        <v>42668</v>
      </c>
      <c r="I767" s="51"/>
      <c r="J767" s="51">
        <v>42668</v>
      </c>
      <c r="K767" s="48">
        <v>42650</v>
      </c>
      <c r="L767" s="48"/>
      <c r="M767" s="48"/>
      <c r="N767" s="116"/>
      <c r="O767" s="78"/>
    </row>
    <row r="768" spans="1:15" outlineLevel="1">
      <c r="A768" s="43">
        <v>80981</v>
      </c>
      <c r="B768" s="44" t="s">
        <v>3720</v>
      </c>
      <c r="C768" s="56" t="s">
        <v>3721</v>
      </c>
      <c r="D768" s="43"/>
      <c r="E768" s="51">
        <v>42654</v>
      </c>
      <c r="F768" s="51">
        <v>42661</v>
      </c>
      <c r="G768" s="51" t="s">
        <v>2120</v>
      </c>
      <c r="H768" s="51">
        <v>42669</v>
      </c>
      <c r="I768" s="51"/>
      <c r="J768" s="51">
        <v>42670</v>
      </c>
      <c r="K768" s="48">
        <v>42657</v>
      </c>
      <c r="L768" s="48"/>
      <c r="M768" s="48"/>
      <c r="N768" s="116"/>
      <c r="O768" s="78"/>
    </row>
    <row r="769" spans="1:15" outlineLevel="1">
      <c r="A769" s="43">
        <v>80990</v>
      </c>
      <c r="B769" s="44" t="s">
        <v>2464</v>
      </c>
      <c r="C769" s="56" t="s">
        <v>3722</v>
      </c>
      <c r="D769" s="43"/>
      <c r="E769" s="51">
        <v>42656</v>
      </c>
      <c r="F769" s="51">
        <v>42663</v>
      </c>
      <c r="G769" s="51" t="s">
        <v>2120</v>
      </c>
      <c r="H769" s="51">
        <v>42670</v>
      </c>
      <c r="I769" s="51"/>
      <c r="J769" s="51">
        <v>42671</v>
      </c>
      <c r="K769" s="48">
        <v>42657</v>
      </c>
      <c r="L769" s="48"/>
      <c r="M769" s="48"/>
      <c r="N769" s="116"/>
      <c r="O769" s="78" t="s">
        <v>3723</v>
      </c>
    </row>
    <row r="770" spans="1:15" outlineLevel="1">
      <c r="A770" s="43">
        <v>80852</v>
      </c>
      <c r="B770" s="44" t="s">
        <v>3724</v>
      </c>
      <c r="C770" s="56" t="s">
        <v>3725</v>
      </c>
      <c r="D770" s="43"/>
      <c r="E770" s="51">
        <v>42660</v>
      </c>
      <c r="F770" s="51">
        <v>42667</v>
      </c>
      <c r="G770" s="51" t="s">
        <v>33</v>
      </c>
      <c r="H770" s="51">
        <v>42674</v>
      </c>
      <c r="I770" s="51"/>
      <c r="J770" s="51">
        <v>42677</v>
      </c>
      <c r="K770" s="48">
        <v>42664</v>
      </c>
      <c r="L770" s="48"/>
      <c r="M770" s="48"/>
      <c r="N770" s="116"/>
      <c r="O770" s="78"/>
    </row>
    <row r="771" spans="1:15" outlineLevel="1">
      <c r="A771" s="43">
        <v>81002</v>
      </c>
      <c r="B771" s="44" t="s">
        <v>3726</v>
      </c>
      <c r="C771" s="56" t="s">
        <v>3727</v>
      </c>
      <c r="D771" s="43"/>
      <c r="E771" s="51">
        <v>42661</v>
      </c>
      <c r="F771" s="51">
        <v>42669</v>
      </c>
      <c r="G771" s="51" t="s">
        <v>2120</v>
      </c>
      <c r="H771" s="51">
        <v>42676</v>
      </c>
      <c r="I771" s="51"/>
      <c r="J771" s="51">
        <v>42678</v>
      </c>
      <c r="K771" s="48">
        <v>42664</v>
      </c>
      <c r="L771" s="48"/>
      <c r="M771" s="48"/>
      <c r="N771" s="116"/>
      <c r="O771" s="78" t="s">
        <v>3728</v>
      </c>
    </row>
    <row r="772" spans="1:15" outlineLevel="1">
      <c r="A772" s="43">
        <v>80845</v>
      </c>
      <c r="B772" s="44" t="s">
        <v>2309</v>
      </c>
      <c r="C772" s="56" t="s">
        <v>3729</v>
      </c>
      <c r="D772" s="43"/>
      <c r="E772" s="51">
        <v>42660</v>
      </c>
      <c r="F772" s="51">
        <v>42667</v>
      </c>
      <c r="G772" s="51" t="s">
        <v>33</v>
      </c>
      <c r="H772" s="51">
        <v>42674</v>
      </c>
      <c r="I772" s="51"/>
      <c r="J772" s="51">
        <v>42678</v>
      </c>
      <c r="K772" s="48">
        <v>42664</v>
      </c>
      <c r="L772" s="48"/>
      <c r="M772" s="48"/>
      <c r="N772" s="116"/>
      <c r="O772" s="78"/>
    </row>
    <row r="773" spans="1:15" outlineLevel="1">
      <c r="A773" s="43">
        <v>80846</v>
      </c>
      <c r="B773" s="44" t="s">
        <v>2309</v>
      </c>
      <c r="C773" s="56" t="s">
        <v>2312</v>
      </c>
      <c r="D773" s="43"/>
      <c r="E773" s="51">
        <v>42660</v>
      </c>
      <c r="F773" s="51">
        <v>42669</v>
      </c>
      <c r="G773" s="51" t="s">
        <v>2120</v>
      </c>
      <c r="H773" s="51">
        <v>42676</v>
      </c>
      <c r="I773" s="51"/>
      <c r="J773" s="51">
        <v>42678</v>
      </c>
      <c r="K773" s="48">
        <v>42664</v>
      </c>
      <c r="L773" s="48"/>
      <c r="M773" s="48"/>
      <c r="N773" s="116"/>
      <c r="O773" s="78"/>
    </row>
    <row r="774" spans="1:15" outlineLevel="1">
      <c r="A774" s="43">
        <v>80144</v>
      </c>
      <c r="B774" s="44" t="s">
        <v>3730</v>
      </c>
      <c r="C774" s="56" t="s">
        <v>3731</v>
      </c>
      <c r="D774" s="43"/>
      <c r="E774" s="51">
        <v>42662</v>
      </c>
      <c r="F774" s="51">
        <v>42670</v>
      </c>
      <c r="G774" s="51" t="s">
        <v>2120</v>
      </c>
      <c r="H774" s="51">
        <v>42677</v>
      </c>
      <c r="I774" s="51"/>
      <c r="J774" s="51">
        <v>42678</v>
      </c>
      <c r="K774" s="48">
        <v>42664</v>
      </c>
      <c r="L774" s="48"/>
      <c r="M774" s="48"/>
      <c r="N774" s="116"/>
      <c r="O774" s="78"/>
    </row>
    <row r="775" spans="1:15" outlineLevel="1">
      <c r="A775" s="43">
        <v>81012</v>
      </c>
      <c r="B775" s="44" t="s">
        <v>3732</v>
      </c>
      <c r="C775" s="56" t="s">
        <v>3733</v>
      </c>
      <c r="D775" s="43"/>
      <c r="E775" s="51">
        <v>42664</v>
      </c>
      <c r="F775" s="51">
        <v>42677</v>
      </c>
      <c r="G775" s="51" t="s">
        <v>2120</v>
      </c>
      <c r="H775" s="51">
        <v>42684</v>
      </c>
      <c r="I775" s="51"/>
      <c r="J775" s="51">
        <v>42684</v>
      </c>
      <c r="K775" s="48">
        <v>42664</v>
      </c>
      <c r="L775" s="48"/>
      <c r="M775" s="48"/>
      <c r="N775" s="116"/>
      <c r="O775" s="78"/>
    </row>
    <row r="776" spans="1:15" outlineLevel="1">
      <c r="A776" s="43">
        <v>79256</v>
      </c>
      <c r="B776" s="44" t="s">
        <v>3734</v>
      </c>
      <c r="C776" s="56" t="s">
        <v>3735</v>
      </c>
      <c r="D776" s="43"/>
      <c r="E776" s="51">
        <v>42669</v>
      </c>
      <c r="F776" s="51">
        <v>42675</v>
      </c>
      <c r="G776" s="51" t="s">
        <v>2120</v>
      </c>
      <c r="H776" s="51">
        <v>42682</v>
      </c>
      <c r="I776" s="51"/>
      <c r="J776" s="51">
        <v>42682</v>
      </c>
      <c r="K776" s="48">
        <v>42678</v>
      </c>
      <c r="L776" s="48"/>
      <c r="M776" s="48"/>
      <c r="N776" s="116"/>
      <c r="O776" s="78"/>
    </row>
    <row r="777" spans="1:15" outlineLevel="1">
      <c r="A777" s="43">
        <v>81020</v>
      </c>
      <c r="B777" s="44" t="s">
        <v>3140</v>
      </c>
      <c r="C777" s="56" t="s">
        <v>3736</v>
      </c>
      <c r="D777" s="43">
        <v>3</v>
      </c>
      <c r="E777" s="51">
        <v>42670</v>
      </c>
      <c r="F777" s="51">
        <v>42677</v>
      </c>
      <c r="G777" s="51" t="s">
        <v>2120</v>
      </c>
      <c r="H777" s="51">
        <v>42684</v>
      </c>
      <c r="I777" s="51"/>
      <c r="J777" s="51">
        <v>42685</v>
      </c>
      <c r="K777" s="48">
        <v>42678</v>
      </c>
      <c r="L777" s="48"/>
      <c r="M777" s="48"/>
      <c r="N777" s="116"/>
      <c r="O777" s="78"/>
    </row>
    <row r="778" spans="1:15" outlineLevel="1">
      <c r="A778" s="43">
        <v>79369</v>
      </c>
      <c r="B778" s="44" t="s">
        <v>3737</v>
      </c>
      <c r="C778" s="56" t="s">
        <v>3738</v>
      </c>
      <c r="D778" s="43">
        <v>2</v>
      </c>
      <c r="E778" s="51">
        <v>42670</v>
      </c>
      <c r="F778" s="51">
        <v>42683</v>
      </c>
      <c r="G778" s="51" t="s">
        <v>33</v>
      </c>
      <c r="H778" s="51">
        <v>42690</v>
      </c>
      <c r="I778" s="51"/>
      <c r="J778" s="51">
        <v>42691</v>
      </c>
      <c r="K778" s="48">
        <v>42678</v>
      </c>
      <c r="L778" s="48"/>
      <c r="M778" s="48"/>
      <c r="N778" s="116"/>
      <c r="O778" s="78"/>
    </row>
    <row r="779" spans="1:15" outlineLevel="1">
      <c r="A779" s="43">
        <v>81022</v>
      </c>
      <c r="B779" s="44" t="s">
        <v>3739</v>
      </c>
      <c r="C779" s="56" t="s">
        <v>3740</v>
      </c>
      <c r="D779" s="43">
        <v>2</v>
      </c>
      <c r="E779" s="51">
        <v>42670</v>
      </c>
      <c r="F779" s="51">
        <v>42678</v>
      </c>
      <c r="G779" s="51" t="s">
        <v>2120</v>
      </c>
      <c r="H779" s="51">
        <v>42685</v>
      </c>
      <c r="I779" s="51"/>
      <c r="J779" s="51">
        <v>42685</v>
      </c>
      <c r="K779" s="48">
        <v>42678</v>
      </c>
      <c r="L779" s="48"/>
      <c r="M779" s="48"/>
      <c r="N779" s="116"/>
      <c r="O779" s="78"/>
    </row>
    <row r="780" spans="1:15" outlineLevel="1">
      <c r="A780" s="43">
        <v>81025</v>
      </c>
      <c r="B780" s="44" t="s">
        <v>3737</v>
      </c>
      <c r="C780" s="56" t="s">
        <v>3741</v>
      </c>
      <c r="D780" s="43"/>
      <c r="E780" s="51">
        <v>42671</v>
      </c>
      <c r="F780" s="51">
        <v>42684</v>
      </c>
      <c r="G780" s="51" t="s">
        <v>2120</v>
      </c>
      <c r="H780" s="51">
        <v>42691</v>
      </c>
      <c r="I780" s="51"/>
      <c r="J780" s="51">
        <v>42691</v>
      </c>
      <c r="K780" s="48">
        <v>42678</v>
      </c>
      <c r="L780" s="48"/>
      <c r="M780" s="48"/>
      <c r="N780" s="116"/>
      <c r="O780" s="78"/>
    </row>
    <row r="781" spans="1:15" outlineLevel="1">
      <c r="A781" s="43">
        <v>73300</v>
      </c>
      <c r="B781" s="44" t="s">
        <v>3742</v>
      </c>
      <c r="C781" s="56" t="s">
        <v>3743</v>
      </c>
      <c r="D781" s="43">
        <v>3</v>
      </c>
      <c r="E781" s="51">
        <v>42674</v>
      </c>
      <c r="F781" s="51">
        <v>42682</v>
      </c>
      <c r="G781" s="51" t="s">
        <v>33</v>
      </c>
      <c r="H781" s="51">
        <v>42689</v>
      </c>
      <c r="I781" s="51"/>
      <c r="J781" s="51">
        <v>42689</v>
      </c>
      <c r="K781" s="48">
        <v>42678</v>
      </c>
      <c r="L781" s="48"/>
      <c r="M781" s="48"/>
      <c r="N781" s="116"/>
      <c r="O781" s="78"/>
    </row>
    <row r="782" spans="1:15" ht="15" customHeight="1" outlineLevel="1">
      <c r="A782" s="43">
        <v>81039</v>
      </c>
      <c r="B782" s="44" t="s">
        <v>3744</v>
      </c>
      <c r="C782" s="56" t="s">
        <v>3745</v>
      </c>
      <c r="D782" s="43"/>
      <c r="E782" s="51">
        <v>42677</v>
      </c>
      <c r="F782" s="51">
        <v>42684</v>
      </c>
      <c r="G782" s="51" t="s">
        <v>2087</v>
      </c>
      <c r="H782" s="51">
        <v>42688</v>
      </c>
      <c r="I782" s="51"/>
      <c r="J782" s="51">
        <v>42699</v>
      </c>
      <c r="K782" s="48">
        <v>42678</v>
      </c>
      <c r="L782" s="48"/>
      <c r="M782" s="48"/>
      <c r="N782" s="116"/>
      <c r="O782" s="78" t="s">
        <v>3746</v>
      </c>
    </row>
    <row r="783" spans="1:15" outlineLevel="1">
      <c r="A783" s="43">
        <v>81040</v>
      </c>
      <c r="B783" s="44" t="s">
        <v>3747</v>
      </c>
      <c r="C783" s="56" t="s">
        <v>3748</v>
      </c>
      <c r="D783" s="43"/>
      <c r="E783" s="51">
        <v>42681</v>
      </c>
      <c r="F783" s="51">
        <v>42689</v>
      </c>
      <c r="G783" s="51" t="s">
        <v>33</v>
      </c>
      <c r="H783" s="51">
        <v>42696</v>
      </c>
      <c r="I783" s="51"/>
      <c r="J783" s="51">
        <v>42696</v>
      </c>
      <c r="K783" s="48">
        <v>42678</v>
      </c>
      <c r="L783" s="48"/>
      <c r="M783" s="48"/>
      <c r="N783" s="116"/>
      <c r="O783" s="78"/>
    </row>
    <row r="784" spans="1:15" outlineLevel="1">
      <c r="A784" s="43">
        <v>81057</v>
      </c>
      <c r="B784" s="44" t="s">
        <v>3749</v>
      </c>
      <c r="C784" s="56" t="s">
        <v>3750</v>
      </c>
      <c r="D784" s="43"/>
      <c r="E784" s="51">
        <v>42684</v>
      </c>
      <c r="F784" s="51">
        <v>42696</v>
      </c>
      <c r="G784" s="51" t="s">
        <v>33</v>
      </c>
      <c r="H784" s="51">
        <v>42703</v>
      </c>
      <c r="I784" s="51"/>
      <c r="J784" s="51">
        <v>42699</v>
      </c>
      <c r="K784" s="48">
        <v>42692</v>
      </c>
      <c r="L784" s="48"/>
      <c r="M784" s="48"/>
      <c r="N784" s="116"/>
      <c r="O784" s="78"/>
    </row>
    <row r="785" spans="1:15" outlineLevel="1">
      <c r="A785" s="43">
        <v>81063</v>
      </c>
      <c r="B785" s="44" t="s">
        <v>2464</v>
      </c>
      <c r="C785" s="56" t="s">
        <v>3751</v>
      </c>
      <c r="D785" s="43"/>
      <c r="E785" s="51">
        <v>42689</v>
      </c>
      <c r="F785" s="51">
        <v>42691</v>
      </c>
      <c r="G785" s="51" t="s">
        <v>33</v>
      </c>
      <c r="H785" s="51">
        <v>42698</v>
      </c>
      <c r="I785" s="51"/>
      <c r="J785" s="51">
        <v>42698</v>
      </c>
      <c r="K785" s="48">
        <v>42692</v>
      </c>
      <c r="L785" s="48"/>
      <c r="M785" s="48"/>
      <c r="N785" s="116"/>
      <c r="O785" s="78"/>
    </row>
    <row r="786" spans="1:15" outlineLevel="1">
      <c r="A786" s="43">
        <v>81096</v>
      </c>
      <c r="B786" s="44" t="s">
        <v>2464</v>
      </c>
      <c r="C786" s="56" t="s">
        <v>3752</v>
      </c>
      <c r="D786" s="43">
        <v>1</v>
      </c>
      <c r="E786" s="51">
        <v>42698</v>
      </c>
      <c r="F786" s="51">
        <v>42702</v>
      </c>
      <c r="G786" s="51" t="s">
        <v>33</v>
      </c>
      <c r="H786" s="51">
        <v>42709</v>
      </c>
      <c r="I786" s="51"/>
      <c r="J786" s="51">
        <v>42709</v>
      </c>
      <c r="K786" s="48">
        <v>2</v>
      </c>
      <c r="L786" s="48"/>
      <c r="M786" s="48"/>
      <c r="N786" s="116"/>
      <c r="O786" s="78"/>
    </row>
    <row r="787" spans="1:15" outlineLevel="1">
      <c r="A787" s="43">
        <v>81097</v>
      </c>
      <c r="B787" s="44" t="s">
        <v>3753</v>
      </c>
      <c r="C787" s="56" t="s">
        <v>3754</v>
      </c>
      <c r="D787" s="43"/>
      <c r="E787" s="51">
        <v>42698</v>
      </c>
      <c r="F787" s="51">
        <v>42705</v>
      </c>
      <c r="G787" s="51" t="s">
        <v>33</v>
      </c>
      <c r="H787" s="51">
        <v>42712</v>
      </c>
      <c r="I787" s="51"/>
      <c r="J787" s="51">
        <v>42709</v>
      </c>
      <c r="K787" s="48">
        <v>42699</v>
      </c>
      <c r="L787" s="48"/>
      <c r="M787" s="48"/>
      <c r="N787" s="116"/>
      <c r="O787" s="78"/>
    </row>
    <row r="788" spans="1:15" outlineLevel="1">
      <c r="A788" s="43">
        <v>62739</v>
      </c>
      <c r="B788" s="44" t="s">
        <v>3755</v>
      </c>
      <c r="C788" s="56" t="s">
        <v>3756</v>
      </c>
      <c r="D788" s="43"/>
      <c r="E788" s="51">
        <v>42699</v>
      </c>
      <c r="F788" s="51">
        <v>42744</v>
      </c>
      <c r="G788" s="51" t="s">
        <v>33</v>
      </c>
      <c r="H788" s="51">
        <v>42751</v>
      </c>
      <c r="I788" s="51"/>
      <c r="J788" s="51">
        <v>42752</v>
      </c>
      <c r="K788" s="48">
        <v>42699</v>
      </c>
      <c r="L788" s="48"/>
      <c r="M788" s="48"/>
      <c r="N788" s="116"/>
      <c r="O788" s="78" t="s">
        <v>3757</v>
      </c>
    </row>
    <row r="789" spans="1:15" outlineLevel="1">
      <c r="A789" s="43">
        <v>81103</v>
      </c>
      <c r="B789" s="44" t="s">
        <v>3758</v>
      </c>
      <c r="C789" s="56" t="s">
        <v>3759</v>
      </c>
      <c r="D789" s="43"/>
      <c r="E789" s="51">
        <v>42702</v>
      </c>
      <c r="F789" s="51">
        <v>42709</v>
      </c>
      <c r="G789" s="51" t="s">
        <v>33</v>
      </c>
      <c r="H789" s="51">
        <v>42381</v>
      </c>
      <c r="I789" s="51"/>
      <c r="J789" s="51">
        <v>42711</v>
      </c>
      <c r="K789" s="48">
        <v>42706</v>
      </c>
      <c r="L789" s="48"/>
      <c r="M789" s="48"/>
      <c r="N789" s="116"/>
      <c r="O789" s="78"/>
    </row>
    <row r="790" spans="1:15" outlineLevel="1">
      <c r="A790" s="43">
        <v>81100</v>
      </c>
      <c r="B790" s="44" t="s">
        <v>3760</v>
      </c>
      <c r="C790" s="56" t="s">
        <v>3761</v>
      </c>
      <c r="D790" s="43"/>
      <c r="E790" s="51">
        <v>42702</v>
      </c>
      <c r="F790" s="51"/>
      <c r="G790" s="51" t="s">
        <v>914</v>
      </c>
      <c r="H790" s="51"/>
      <c r="I790" s="51"/>
      <c r="J790" s="51"/>
      <c r="K790" s="48"/>
      <c r="L790" s="48"/>
      <c r="M790" s="48"/>
      <c r="N790" s="116"/>
      <c r="O790" s="78" t="s">
        <v>3762</v>
      </c>
    </row>
    <row r="791" spans="1:15" outlineLevel="1">
      <c r="A791" s="43">
        <v>81101</v>
      </c>
      <c r="B791" s="44" t="s">
        <v>3763</v>
      </c>
      <c r="C791" s="56" t="s">
        <v>3764</v>
      </c>
      <c r="D791" s="43"/>
      <c r="E791" s="51">
        <v>42702</v>
      </c>
      <c r="F791" s="51"/>
      <c r="G791" s="51" t="s">
        <v>914</v>
      </c>
      <c r="H791" s="51"/>
      <c r="I791" s="51"/>
      <c r="J791" s="51"/>
      <c r="K791" s="48"/>
      <c r="L791" s="48"/>
      <c r="M791" s="48"/>
      <c r="N791" s="116"/>
      <c r="O791" s="78" t="s">
        <v>3762</v>
      </c>
    </row>
    <row r="792" spans="1:15" outlineLevel="1">
      <c r="A792" s="43">
        <v>81122</v>
      </c>
      <c r="B792" s="44" t="s">
        <v>3765</v>
      </c>
      <c r="C792" s="56" t="s">
        <v>3766</v>
      </c>
      <c r="D792" s="43"/>
      <c r="E792" s="51">
        <v>42705</v>
      </c>
      <c r="F792" s="51">
        <v>42717</v>
      </c>
      <c r="G792" s="51" t="s">
        <v>33</v>
      </c>
      <c r="H792" s="51">
        <v>42724</v>
      </c>
      <c r="I792" s="51"/>
      <c r="J792" s="51">
        <v>42420</v>
      </c>
      <c r="K792" s="48">
        <v>42706</v>
      </c>
      <c r="L792" s="48"/>
      <c r="M792" s="48"/>
      <c r="N792" s="116"/>
      <c r="O792" s="78"/>
    </row>
    <row r="793" spans="1:15" outlineLevel="1">
      <c r="A793" s="43">
        <v>81123</v>
      </c>
      <c r="B793" s="44" t="s">
        <v>3767</v>
      </c>
      <c r="C793" s="56" t="s">
        <v>3768</v>
      </c>
      <c r="D793" s="43"/>
      <c r="E793" s="51">
        <v>42705</v>
      </c>
      <c r="F793" s="51">
        <v>42717</v>
      </c>
      <c r="G793" s="51" t="s">
        <v>33</v>
      </c>
      <c r="H793" s="51">
        <v>42724</v>
      </c>
      <c r="I793" s="51"/>
      <c r="J793" s="51">
        <v>42724</v>
      </c>
      <c r="K793" s="48">
        <v>42706</v>
      </c>
      <c r="L793" s="48"/>
      <c r="M793" s="48"/>
      <c r="N793" s="116"/>
      <c r="O793" s="78"/>
    </row>
    <row r="794" spans="1:15" outlineLevel="1">
      <c r="A794" s="43">
        <v>81124</v>
      </c>
      <c r="B794" s="44" t="s">
        <v>3769</v>
      </c>
      <c r="C794" s="56" t="s">
        <v>3770</v>
      </c>
      <c r="D794" s="43"/>
      <c r="E794" s="51">
        <v>42705</v>
      </c>
      <c r="F794" s="51">
        <v>42717</v>
      </c>
      <c r="G794" s="51" t="s">
        <v>33</v>
      </c>
      <c r="H794" s="51">
        <v>42724</v>
      </c>
      <c r="I794" s="51"/>
      <c r="J794" s="51">
        <v>42724</v>
      </c>
      <c r="K794" s="48">
        <v>42706</v>
      </c>
      <c r="L794" s="48"/>
      <c r="M794" s="48"/>
      <c r="N794" s="116"/>
      <c r="O794" s="78"/>
    </row>
    <row r="795" spans="1:15" outlineLevel="1">
      <c r="A795" s="43">
        <v>81135</v>
      </c>
      <c r="B795" s="44" t="s">
        <v>3771</v>
      </c>
      <c r="C795" s="56" t="s">
        <v>3772</v>
      </c>
      <c r="D795" s="43"/>
      <c r="E795" s="51">
        <v>42705</v>
      </c>
      <c r="F795" s="51">
        <v>42713</v>
      </c>
      <c r="G795" s="51" t="s">
        <v>2120</v>
      </c>
      <c r="H795" s="51">
        <v>42720</v>
      </c>
      <c r="I795" s="51"/>
      <c r="J795" s="51">
        <v>42720</v>
      </c>
      <c r="K795" s="48">
        <v>42706</v>
      </c>
      <c r="L795" s="48"/>
      <c r="M795" s="48"/>
      <c r="N795" s="116"/>
      <c r="O795" s="78"/>
    </row>
    <row r="796" spans="1:15" outlineLevel="1">
      <c r="A796" s="43">
        <v>81167</v>
      </c>
      <c r="B796" s="44" t="s">
        <v>3358</v>
      </c>
      <c r="C796" s="56" t="s">
        <v>3773</v>
      </c>
      <c r="D796" s="43"/>
      <c r="E796" s="51">
        <v>42711</v>
      </c>
      <c r="F796" s="51">
        <v>42712</v>
      </c>
      <c r="G796" s="51" t="s">
        <v>33</v>
      </c>
      <c r="H796" s="51">
        <v>42716</v>
      </c>
      <c r="I796" s="51"/>
      <c r="J796" s="51">
        <v>42716</v>
      </c>
      <c r="K796" s="48">
        <v>42713</v>
      </c>
      <c r="L796" s="48"/>
      <c r="M796" s="48"/>
      <c r="N796" s="116"/>
      <c r="O796" s="78"/>
    </row>
    <row r="797" spans="1:15" outlineLevel="1">
      <c r="A797" s="43">
        <v>81171</v>
      </c>
      <c r="B797" s="44" t="s">
        <v>3774</v>
      </c>
      <c r="C797" s="56" t="s">
        <v>3775</v>
      </c>
      <c r="D797" s="43"/>
      <c r="E797" s="51">
        <v>42711</v>
      </c>
      <c r="F797" s="51">
        <v>42718</v>
      </c>
      <c r="G797" s="51" t="s">
        <v>33</v>
      </c>
      <c r="H797" s="51">
        <v>42725</v>
      </c>
      <c r="I797" s="51"/>
      <c r="J797" s="51">
        <v>42724</v>
      </c>
      <c r="K797" s="48">
        <v>42713</v>
      </c>
      <c r="L797" s="48"/>
      <c r="M797" s="48"/>
      <c r="N797" s="116"/>
      <c r="O797" s="78"/>
    </row>
    <row r="798" spans="1:15" outlineLevel="1">
      <c r="A798" s="43">
        <v>80578</v>
      </c>
      <c r="B798" s="44" t="s">
        <v>2303</v>
      </c>
      <c r="C798" s="56" t="s">
        <v>3776</v>
      </c>
      <c r="D798" s="43"/>
      <c r="E798" s="51">
        <v>42718</v>
      </c>
      <c r="F798" s="51">
        <v>42779</v>
      </c>
      <c r="G798" s="51" t="s">
        <v>33</v>
      </c>
      <c r="H798" s="51">
        <v>42786</v>
      </c>
      <c r="I798" s="51"/>
      <c r="J798" s="51">
        <v>42786</v>
      </c>
      <c r="K798" s="48">
        <v>42720</v>
      </c>
      <c r="L798" s="48"/>
      <c r="M798" s="48"/>
      <c r="N798" s="116"/>
      <c r="O798" s="78"/>
    </row>
    <row r="799" spans="1:15" outlineLevel="1">
      <c r="A799" s="43">
        <v>81137</v>
      </c>
      <c r="B799" s="44" t="s">
        <v>3777</v>
      </c>
      <c r="C799" s="56" t="s">
        <v>3778</v>
      </c>
      <c r="D799" s="43"/>
      <c r="E799" s="51">
        <v>42709</v>
      </c>
      <c r="F799" s="51">
        <v>42379</v>
      </c>
      <c r="G799" s="51" t="s">
        <v>33</v>
      </c>
      <c r="H799" s="51">
        <v>42752</v>
      </c>
      <c r="I799" s="51"/>
      <c r="J799" s="51">
        <v>42752</v>
      </c>
      <c r="K799" s="48">
        <v>42720</v>
      </c>
      <c r="L799" s="48"/>
      <c r="M799" s="48"/>
      <c r="N799" s="116"/>
      <c r="O799" s="78"/>
    </row>
    <row r="800" spans="1:15" outlineLevel="1">
      <c r="A800" s="43">
        <v>81200</v>
      </c>
      <c r="B800" s="44" t="s">
        <v>3779</v>
      </c>
      <c r="C800" s="56" t="s">
        <v>3780</v>
      </c>
      <c r="D800" s="43"/>
      <c r="E800" s="51">
        <v>42718</v>
      </c>
      <c r="F800" s="51">
        <v>42373</v>
      </c>
      <c r="G800" s="51" t="s">
        <v>33</v>
      </c>
      <c r="H800" s="51">
        <v>42380</v>
      </c>
      <c r="I800" s="51"/>
      <c r="J800" s="51">
        <v>42381</v>
      </c>
      <c r="K800" s="48">
        <v>42720</v>
      </c>
      <c r="L800" s="48"/>
      <c r="M800" s="48"/>
      <c r="N800" s="116"/>
      <c r="O800" s="78"/>
    </row>
    <row r="801" spans="1:15" outlineLevel="1">
      <c r="A801" s="43">
        <v>81209</v>
      </c>
      <c r="B801" s="44" t="s">
        <v>3781</v>
      </c>
      <c r="C801" s="56" t="s">
        <v>3782</v>
      </c>
      <c r="D801" s="43"/>
      <c r="E801" s="51">
        <v>42720</v>
      </c>
      <c r="F801" s="51">
        <v>42726</v>
      </c>
      <c r="G801" s="51" t="s">
        <v>914</v>
      </c>
      <c r="H801" s="51" t="s">
        <v>914</v>
      </c>
      <c r="I801" s="51"/>
      <c r="J801" s="51" t="s">
        <v>914</v>
      </c>
      <c r="K801" s="48">
        <v>42720</v>
      </c>
      <c r="L801" s="48"/>
      <c r="M801" s="48"/>
      <c r="N801" s="116"/>
      <c r="O801" s="78"/>
    </row>
    <row r="802" spans="1:15" ht="29.1" outlineLevel="1">
      <c r="A802" s="43">
        <v>81210</v>
      </c>
      <c r="B802" s="44" t="s">
        <v>3783</v>
      </c>
      <c r="C802" s="56" t="s">
        <v>3784</v>
      </c>
      <c r="D802" s="43"/>
      <c r="E802" s="51">
        <v>42720</v>
      </c>
      <c r="F802" s="51">
        <v>42725</v>
      </c>
      <c r="G802" s="51" t="s">
        <v>33</v>
      </c>
      <c r="H802" s="51">
        <v>42732</v>
      </c>
      <c r="I802" s="51"/>
      <c r="J802" s="51">
        <v>42752</v>
      </c>
      <c r="K802" s="51">
        <v>42720</v>
      </c>
      <c r="L802" s="48"/>
      <c r="M802" s="48"/>
      <c r="N802" s="116"/>
      <c r="O802" s="78" t="s">
        <v>3785</v>
      </c>
    </row>
    <row r="803" spans="1:15" outlineLevel="1">
      <c r="A803" s="43">
        <v>81211</v>
      </c>
      <c r="B803" s="44" t="s">
        <v>3786</v>
      </c>
      <c r="C803" s="56" t="s">
        <v>3787</v>
      </c>
      <c r="D803" s="43"/>
      <c r="E803" s="51">
        <v>42723</v>
      </c>
      <c r="F803" s="51">
        <v>42738</v>
      </c>
      <c r="G803" s="51" t="s">
        <v>33</v>
      </c>
      <c r="H803" s="51">
        <v>42745</v>
      </c>
      <c r="I803" s="51"/>
      <c r="J803" s="51">
        <v>42746</v>
      </c>
      <c r="K803" s="48">
        <v>42727</v>
      </c>
      <c r="L803" s="48"/>
      <c r="M803" s="48"/>
      <c r="N803" s="116"/>
      <c r="O803" s="78"/>
    </row>
    <row r="804" spans="1:15" outlineLevel="1">
      <c r="A804" s="43">
        <v>81079</v>
      </c>
      <c r="B804" s="44" t="s">
        <v>3788</v>
      </c>
      <c r="C804" s="56" t="s">
        <v>3789</v>
      </c>
      <c r="D804" s="43"/>
      <c r="E804" s="51">
        <v>42723</v>
      </c>
      <c r="F804" s="51">
        <v>42739</v>
      </c>
      <c r="G804" s="51" t="s">
        <v>33</v>
      </c>
      <c r="H804" s="51">
        <v>42746</v>
      </c>
      <c r="I804" s="51"/>
      <c r="J804" s="51">
        <v>42748</v>
      </c>
      <c r="K804" s="48">
        <v>42727</v>
      </c>
      <c r="L804" s="48"/>
      <c r="M804" s="48"/>
      <c r="N804" s="116"/>
      <c r="O804" s="78" t="s">
        <v>3790</v>
      </c>
    </row>
    <row r="805" spans="1:15" ht="29.1" outlineLevel="1">
      <c r="A805" s="43">
        <v>81221</v>
      </c>
      <c r="B805" s="44" t="s">
        <v>3791</v>
      </c>
      <c r="C805" s="56" t="s">
        <v>3792</v>
      </c>
      <c r="D805" s="43"/>
      <c r="E805" s="51">
        <v>42726</v>
      </c>
      <c r="F805" s="51">
        <v>42753</v>
      </c>
      <c r="G805" s="51" t="s">
        <v>33</v>
      </c>
      <c r="H805" s="51">
        <v>42760</v>
      </c>
      <c r="I805" s="51"/>
      <c r="J805" s="51">
        <v>42760</v>
      </c>
      <c r="K805" s="69" t="s">
        <v>3793</v>
      </c>
      <c r="L805" s="48"/>
      <c r="M805" s="48"/>
      <c r="N805" s="116"/>
      <c r="O805" s="78"/>
    </row>
    <row r="806" spans="1:15" outlineLevel="1">
      <c r="A806" s="43">
        <v>81226</v>
      </c>
      <c r="B806" s="44" t="s">
        <v>3794</v>
      </c>
      <c r="C806" s="56" t="s">
        <v>3795</v>
      </c>
      <c r="D806" s="43"/>
      <c r="E806" s="51">
        <v>42738</v>
      </c>
      <c r="F806" s="51">
        <v>42741</v>
      </c>
      <c r="G806" s="51" t="s">
        <v>33</v>
      </c>
      <c r="H806" s="51">
        <v>42748</v>
      </c>
      <c r="I806" s="51"/>
      <c r="J806" s="51">
        <v>42752</v>
      </c>
      <c r="K806" s="48">
        <v>42741</v>
      </c>
      <c r="L806" s="48"/>
      <c r="M806" s="48"/>
      <c r="N806" s="116"/>
      <c r="O806" s="78"/>
    </row>
    <row r="807" spans="1:15" outlineLevel="1">
      <c r="A807" s="43">
        <v>81232</v>
      </c>
      <c r="B807" s="44" t="s">
        <v>3796</v>
      </c>
      <c r="C807" s="56" t="s">
        <v>3797</v>
      </c>
      <c r="D807" s="43"/>
      <c r="E807" s="51">
        <v>42738</v>
      </c>
      <c r="F807" s="51">
        <v>42745</v>
      </c>
      <c r="G807" s="51" t="s">
        <v>33</v>
      </c>
      <c r="H807" s="51">
        <v>42752</v>
      </c>
      <c r="I807" s="51"/>
      <c r="J807" s="51">
        <v>42752</v>
      </c>
      <c r="K807" s="48">
        <v>42741</v>
      </c>
      <c r="L807" s="48"/>
      <c r="M807" s="48"/>
      <c r="N807" s="116"/>
      <c r="O807" s="78" t="s">
        <v>3798</v>
      </c>
    </row>
    <row r="808" spans="1:15" outlineLevel="1">
      <c r="A808" s="43">
        <v>81107</v>
      </c>
      <c r="B808" s="44" t="s">
        <v>3799</v>
      </c>
      <c r="C808" s="56" t="s">
        <v>3800</v>
      </c>
      <c r="D808" s="43"/>
      <c r="E808" s="51">
        <v>42740</v>
      </c>
      <c r="F808" s="51">
        <v>42748</v>
      </c>
      <c r="G808" s="51" t="s">
        <v>33</v>
      </c>
      <c r="H808" s="51">
        <v>42755</v>
      </c>
      <c r="I808" s="51"/>
      <c r="J808" s="51">
        <v>42758</v>
      </c>
      <c r="K808" s="48">
        <v>42741</v>
      </c>
      <c r="L808" s="48"/>
      <c r="M808" s="48"/>
      <c r="N808" s="116"/>
      <c r="O808" s="78"/>
    </row>
    <row r="809" spans="1:15" outlineLevel="1">
      <c r="A809" s="43">
        <v>81243</v>
      </c>
      <c r="B809" s="44" t="s">
        <v>3801</v>
      </c>
      <c r="C809" s="56" t="s">
        <v>3802</v>
      </c>
      <c r="D809" s="43"/>
      <c r="E809" s="51">
        <v>42744</v>
      </c>
      <c r="F809" s="51">
        <v>42747</v>
      </c>
      <c r="G809" s="51" t="s">
        <v>2120</v>
      </c>
      <c r="H809" s="51">
        <v>42751</v>
      </c>
      <c r="I809" s="51"/>
      <c r="J809" s="51">
        <v>42754</v>
      </c>
      <c r="K809" s="48">
        <v>42748</v>
      </c>
      <c r="L809" s="48"/>
      <c r="M809" s="48"/>
      <c r="N809" s="116"/>
      <c r="O809" s="78"/>
    </row>
    <row r="810" spans="1:15" outlineLevel="1">
      <c r="A810" s="43">
        <v>81240</v>
      </c>
      <c r="B810" s="44" t="s">
        <v>3803</v>
      </c>
      <c r="C810" s="56" t="s">
        <v>3804</v>
      </c>
      <c r="D810" s="43"/>
      <c r="E810" s="51">
        <v>42744</v>
      </c>
      <c r="F810" s="51">
        <v>42747</v>
      </c>
      <c r="G810" s="51" t="s">
        <v>2120</v>
      </c>
      <c r="H810" s="51">
        <v>42754</v>
      </c>
      <c r="I810" s="51"/>
      <c r="J810" s="85"/>
      <c r="K810" s="48">
        <v>42748</v>
      </c>
      <c r="L810" s="48"/>
      <c r="M810" s="48"/>
      <c r="N810" s="116"/>
      <c r="O810" s="78"/>
    </row>
    <row r="811" spans="1:15" outlineLevel="1">
      <c r="A811" s="43">
        <v>81241</v>
      </c>
      <c r="B811" s="44" t="s">
        <v>3805</v>
      </c>
      <c r="C811" s="56" t="s">
        <v>3806</v>
      </c>
      <c r="D811" s="43"/>
      <c r="E811" s="51">
        <v>42744</v>
      </c>
      <c r="F811" s="51">
        <v>42751</v>
      </c>
      <c r="G811" s="51" t="s">
        <v>33</v>
      </c>
      <c r="H811" s="51">
        <v>42758</v>
      </c>
      <c r="I811" s="51"/>
      <c r="J811" s="51">
        <v>42753</v>
      </c>
      <c r="K811" s="48">
        <v>42748</v>
      </c>
      <c r="L811" s="48"/>
      <c r="M811" s="48"/>
      <c r="N811" s="116"/>
      <c r="O811" s="78"/>
    </row>
    <row r="812" spans="1:15" outlineLevel="1">
      <c r="A812" s="43">
        <v>81260</v>
      </c>
      <c r="B812" s="44" t="s">
        <v>3807</v>
      </c>
      <c r="C812" s="56" t="s">
        <v>3808</v>
      </c>
      <c r="D812" s="43"/>
      <c r="E812" s="51">
        <v>42746</v>
      </c>
      <c r="F812" s="51">
        <v>42754</v>
      </c>
      <c r="G812" s="51" t="s">
        <v>33</v>
      </c>
      <c r="H812" s="51">
        <v>42761</v>
      </c>
      <c r="I812" s="51"/>
      <c r="J812" s="51">
        <v>42762</v>
      </c>
      <c r="K812" s="48">
        <v>42748</v>
      </c>
      <c r="L812" s="48"/>
      <c r="M812" s="48"/>
      <c r="N812" s="116"/>
      <c r="O812" s="78"/>
    </row>
    <row r="813" spans="1:15" outlineLevel="1">
      <c r="A813" s="43">
        <v>81264</v>
      </c>
      <c r="B813" s="44" t="s">
        <v>3809</v>
      </c>
      <c r="C813" s="56" t="s">
        <v>3810</v>
      </c>
      <c r="D813" s="43"/>
      <c r="E813" s="51">
        <v>42747</v>
      </c>
      <c r="F813" s="51">
        <v>42753</v>
      </c>
      <c r="G813" s="51" t="s">
        <v>33</v>
      </c>
      <c r="H813" s="51">
        <v>42760</v>
      </c>
      <c r="I813" s="51"/>
      <c r="J813" s="51">
        <v>42759</v>
      </c>
      <c r="K813" s="48">
        <v>42748</v>
      </c>
      <c r="L813" s="48"/>
      <c r="M813" s="48"/>
      <c r="N813" s="116"/>
      <c r="O813" s="78"/>
    </row>
    <row r="814" spans="1:15" outlineLevel="1">
      <c r="A814" s="43">
        <v>81265</v>
      </c>
      <c r="B814" s="44" t="s">
        <v>3811</v>
      </c>
      <c r="C814" s="56" t="s">
        <v>3812</v>
      </c>
      <c r="D814" s="43"/>
      <c r="E814" s="51">
        <v>42747</v>
      </c>
      <c r="F814" s="51">
        <v>42755</v>
      </c>
      <c r="G814" s="51" t="s">
        <v>33</v>
      </c>
      <c r="H814" s="51">
        <v>42762</v>
      </c>
      <c r="I814" s="51"/>
      <c r="J814" s="51">
        <v>42765</v>
      </c>
      <c r="K814" s="48">
        <v>42748</v>
      </c>
      <c r="L814" s="48"/>
      <c r="M814" s="48"/>
      <c r="N814" s="116"/>
      <c r="O814" s="78"/>
    </row>
    <row r="815" spans="1:15" outlineLevel="1">
      <c r="A815" s="43">
        <v>67742</v>
      </c>
      <c r="B815" s="44" t="s">
        <v>3813</v>
      </c>
      <c r="C815" s="56" t="s">
        <v>3814</v>
      </c>
      <c r="D815" s="43"/>
      <c r="E815" s="51">
        <v>42747</v>
      </c>
      <c r="F815" s="51">
        <v>42758</v>
      </c>
      <c r="G815" s="51" t="s">
        <v>33</v>
      </c>
      <c r="H815" s="51">
        <v>42765</v>
      </c>
      <c r="I815" s="51"/>
      <c r="J815" s="51">
        <v>42782</v>
      </c>
      <c r="K815" s="48">
        <v>42748</v>
      </c>
      <c r="L815" s="48"/>
      <c r="M815" s="48"/>
      <c r="N815" s="116"/>
      <c r="O815" s="78" t="s">
        <v>3815</v>
      </c>
    </row>
    <row r="816" spans="1:15" ht="29.1" outlineLevel="1">
      <c r="A816" s="43">
        <v>73603</v>
      </c>
      <c r="B816" s="44" t="s">
        <v>3816</v>
      </c>
      <c r="C816" s="56" t="s">
        <v>3817</v>
      </c>
      <c r="D816" s="43"/>
      <c r="E816" s="51">
        <v>42747</v>
      </c>
      <c r="F816" s="51">
        <v>42754</v>
      </c>
      <c r="G816" s="51" t="s">
        <v>33</v>
      </c>
      <c r="H816" s="51">
        <v>42761</v>
      </c>
      <c r="I816" s="51"/>
      <c r="J816" s="51">
        <v>42762</v>
      </c>
      <c r="K816" s="51">
        <v>42748</v>
      </c>
      <c r="L816" s="48"/>
      <c r="M816" s="48"/>
      <c r="N816" s="116"/>
      <c r="O816" s="78" t="s">
        <v>3818</v>
      </c>
    </row>
    <row r="817" spans="1:15" outlineLevel="1">
      <c r="A817" s="43">
        <v>81270</v>
      </c>
      <c r="B817" s="44" t="s">
        <v>3819</v>
      </c>
      <c r="C817" s="56" t="s">
        <v>3820</v>
      </c>
      <c r="D817" s="43"/>
      <c r="E817" s="51">
        <v>42751</v>
      </c>
      <c r="F817" s="51">
        <v>42761</v>
      </c>
      <c r="G817" s="51" t="s">
        <v>33</v>
      </c>
      <c r="H817" s="51">
        <v>42768</v>
      </c>
      <c r="I817" s="51"/>
      <c r="J817" s="51">
        <v>42769</v>
      </c>
      <c r="K817" s="48">
        <v>42755</v>
      </c>
      <c r="L817" s="48"/>
      <c r="M817" s="48"/>
      <c r="N817" s="116"/>
      <c r="O817" s="78"/>
    </row>
    <row r="818" spans="1:15" outlineLevel="1">
      <c r="A818" s="43">
        <v>81268</v>
      </c>
      <c r="B818" s="44" t="s">
        <v>3821</v>
      </c>
      <c r="C818" s="56" t="s">
        <v>3822</v>
      </c>
      <c r="D818" s="43"/>
      <c r="E818" s="51">
        <v>42748</v>
      </c>
      <c r="F818" s="51">
        <v>42758</v>
      </c>
      <c r="G818" s="51" t="s">
        <v>2120</v>
      </c>
      <c r="H818" s="51">
        <v>42765</v>
      </c>
      <c r="I818" s="51"/>
      <c r="J818" s="51">
        <v>42765</v>
      </c>
      <c r="K818" s="48">
        <v>42748</v>
      </c>
      <c r="L818" s="48"/>
      <c r="M818" s="48"/>
      <c r="N818" s="116"/>
      <c r="O818" s="78"/>
    </row>
    <row r="819" spans="1:15" outlineLevel="1">
      <c r="A819" s="43">
        <v>81275</v>
      </c>
      <c r="B819" s="44" t="s">
        <v>3794</v>
      </c>
      <c r="C819" s="56" t="s">
        <v>3823</v>
      </c>
      <c r="D819" s="43"/>
      <c r="E819" s="51">
        <v>42752</v>
      </c>
      <c r="F819" s="51">
        <v>42766</v>
      </c>
      <c r="G819" s="51" t="s">
        <v>33</v>
      </c>
      <c r="H819" s="51">
        <v>42773</v>
      </c>
      <c r="I819" s="51"/>
      <c r="J819" s="51">
        <v>42923</v>
      </c>
      <c r="K819" s="48">
        <v>42755</v>
      </c>
      <c r="L819" s="48"/>
      <c r="M819" s="48"/>
      <c r="N819" s="116"/>
      <c r="O819" s="78"/>
    </row>
    <row r="820" spans="1:15" outlineLevel="1">
      <c r="A820" s="43">
        <v>81300</v>
      </c>
      <c r="B820" s="44" t="s">
        <v>3824</v>
      </c>
      <c r="C820" s="56" t="s">
        <v>3825</v>
      </c>
      <c r="D820" s="43"/>
      <c r="E820" s="51">
        <v>42755</v>
      </c>
      <c r="F820" s="51">
        <v>42767</v>
      </c>
      <c r="G820" s="51" t="s">
        <v>33</v>
      </c>
      <c r="H820" s="51">
        <v>42774</v>
      </c>
      <c r="I820" s="51"/>
      <c r="J820" s="51">
        <v>42774</v>
      </c>
      <c r="K820" s="48">
        <v>42755</v>
      </c>
      <c r="L820" s="48"/>
      <c r="M820" s="48"/>
      <c r="N820" s="116"/>
      <c r="O820" s="78"/>
    </row>
    <row r="821" spans="1:15" outlineLevel="1">
      <c r="A821" s="43">
        <v>81276</v>
      </c>
      <c r="B821" s="44" t="s">
        <v>3826</v>
      </c>
      <c r="C821" s="56" t="s">
        <v>3827</v>
      </c>
      <c r="D821" s="43"/>
      <c r="E821" s="51">
        <v>42760</v>
      </c>
      <c r="F821" s="51">
        <v>42768</v>
      </c>
      <c r="G821" s="51" t="s">
        <v>33</v>
      </c>
      <c r="H821" s="51">
        <v>42775</v>
      </c>
      <c r="I821" s="51"/>
      <c r="J821" s="51">
        <v>42775</v>
      </c>
      <c r="K821" s="48">
        <v>42762</v>
      </c>
      <c r="L821" s="48"/>
      <c r="M821" s="48"/>
      <c r="N821" s="116"/>
      <c r="O821" s="78"/>
    </row>
    <row r="822" spans="1:15" outlineLevel="1">
      <c r="A822" s="43">
        <v>81307</v>
      </c>
      <c r="B822" s="44" t="s">
        <v>3828</v>
      </c>
      <c r="C822" s="56" t="s">
        <v>3829</v>
      </c>
      <c r="D822" s="43"/>
      <c r="E822" s="51">
        <v>42760</v>
      </c>
      <c r="F822" s="51">
        <v>42769</v>
      </c>
      <c r="G822" s="51" t="s">
        <v>33</v>
      </c>
      <c r="H822" s="51">
        <v>42776</v>
      </c>
      <c r="I822" s="51"/>
      <c r="J822" s="51">
        <v>42776</v>
      </c>
      <c r="K822" s="48">
        <v>42762</v>
      </c>
      <c r="L822" s="48"/>
      <c r="M822" s="48"/>
      <c r="N822" s="116"/>
      <c r="O822" s="78"/>
    </row>
    <row r="823" spans="1:15" outlineLevel="1">
      <c r="A823" s="43">
        <v>81315</v>
      </c>
      <c r="B823" s="44" t="s">
        <v>3830</v>
      </c>
      <c r="C823" s="56" t="s">
        <v>3831</v>
      </c>
      <c r="D823" s="43"/>
      <c r="E823" s="51">
        <v>42760</v>
      </c>
      <c r="F823" s="51">
        <v>42772</v>
      </c>
      <c r="G823" s="51" t="s">
        <v>33</v>
      </c>
      <c r="H823" s="51">
        <v>42779</v>
      </c>
      <c r="I823" s="51"/>
      <c r="J823" s="51">
        <v>42779</v>
      </c>
      <c r="K823" s="48">
        <v>42762</v>
      </c>
      <c r="L823" s="48"/>
      <c r="M823" s="48"/>
      <c r="N823" s="116"/>
      <c r="O823" s="78"/>
    </row>
    <row r="824" spans="1:15" outlineLevel="1">
      <c r="A824" s="43">
        <v>81316</v>
      </c>
      <c r="B824" s="44" t="s">
        <v>3830</v>
      </c>
      <c r="C824" s="56" t="s">
        <v>3832</v>
      </c>
      <c r="D824" s="43"/>
      <c r="E824" s="51">
        <v>42760</v>
      </c>
      <c r="F824" s="51">
        <v>42772</v>
      </c>
      <c r="G824" s="51" t="s">
        <v>33</v>
      </c>
      <c r="H824" s="51">
        <v>42779</v>
      </c>
      <c r="I824" s="51"/>
      <c r="J824" s="51">
        <v>42779</v>
      </c>
      <c r="K824" s="48">
        <v>42762</v>
      </c>
      <c r="L824" s="48"/>
      <c r="M824" s="48"/>
      <c r="N824" s="116"/>
      <c r="O824" s="78"/>
    </row>
    <row r="825" spans="1:15" outlineLevel="1">
      <c r="A825" s="43">
        <v>81317</v>
      </c>
      <c r="B825" s="44" t="s">
        <v>3830</v>
      </c>
      <c r="C825" s="56" t="s">
        <v>3833</v>
      </c>
      <c r="D825" s="43"/>
      <c r="E825" s="51">
        <v>42760</v>
      </c>
      <c r="F825" s="51">
        <v>42772</v>
      </c>
      <c r="G825" s="51" t="s">
        <v>33</v>
      </c>
      <c r="H825" s="51">
        <v>42779</v>
      </c>
      <c r="I825" s="51"/>
      <c r="J825" s="51">
        <v>42779</v>
      </c>
      <c r="K825" s="48">
        <v>42762</v>
      </c>
      <c r="L825" s="48"/>
      <c r="M825" s="48"/>
      <c r="N825" s="116"/>
      <c r="O825" s="78"/>
    </row>
    <row r="826" spans="1:15" outlineLevel="1">
      <c r="A826" s="43">
        <v>81319</v>
      </c>
      <c r="B826" s="44" t="s">
        <v>3834</v>
      </c>
      <c r="C826" s="56" t="s">
        <v>3835</v>
      </c>
      <c r="D826" s="43"/>
      <c r="E826" s="51">
        <v>42761</v>
      </c>
      <c r="F826" s="51">
        <v>42762</v>
      </c>
      <c r="G826" s="51" t="s">
        <v>33</v>
      </c>
      <c r="H826" s="51">
        <v>42768</v>
      </c>
      <c r="I826" s="51"/>
      <c r="J826" s="51">
        <v>42768</v>
      </c>
      <c r="K826" s="48">
        <v>42762</v>
      </c>
      <c r="L826" s="48"/>
      <c r="M826" s="48"/>
      <c r="N826" s="116"/>
      <c r="O826" s="78"/>
    </row>
    <row r="827" spans="1:15" outlineLevel="1">
      <c r="A827" s="43">
        <v>81023</v>
      </c>
      <c r="B827" s="44" t="s">
        <v>3836</v>
      </c>
      <c r="C827" s="56" t="s">
        <v>3837</v>
      </c>
      <c r="D827" s="43"/>
      <c r="E827" s="51">
        <v>42767</v>
      </c>
      <c r="F827" s="51">
        <v>42781</v>
      </c>
      <c r="G827" s="51" t="s">
        <v>33</v>
      </c>
      <c r="H827" s="51">
        <v>42788</v>
      </c>
      <c r="I827" s="51"/>
      <c r="J827" s="51">
        <v>42789</v>
      </c>
      <c r="K827" s="48">
        <v>42769</v>
      </c>
      <c r="L827" s="48"/>
      <c r="M827" s="48"/>
      <c r="N827" s="116"/>
      <c r="O827" s="78"/>
    </row>
    <row r="828" spans="1:15" outlineLevel="1">
      <c r="A828" s="43">
        <v>81338</v>
      </c>
      <c r="B828" s="44" t="s">
        <v>3838</v>
      </c>
      <c r="C828" s="56" t="s">
        <v>3839</v>
      </c>
      <c r="D828" s="43"/>
      <c r="E828" s="51">
        <v>42768</v>
      </c>
      <c r="F828" s="51">
        <v>42780</v>
      </c>
      <c r="G828" s="51" t="s">
        <v>33</v>
      </c>
      <c r="H828" s="51">
        <v>42787</v>
      </c>
      <c r="I828" s="51"/>
      <c r="J828" s="51">
        <v>42790</v>
      </c>
      <c r="K828" s="48">
        <v>42769</v>
      </c>
      <c r="L828" s="48"/>
      <c r="M828" s="48"/>
      <c r="N828" s="116"/>
      <c r="O828" s="78" t="s">
        <v>3840</v>
      </c>
    </row>
    <row r="829" spans="1:15" outlineLevel="1">
      <c r="A829" s="43">
        <v>81166</v>
      </c>
      <c r="B829" s="44" t="s">
        <v>3841</v>
      </c>
      <c r="C829" s="56" t="s">
        <v>3842</v>
      </c>
      <c r="D829" s="43"/>
      <c r="E829" s="51">
        <v>42768</v>
      </c>
      <c r="F829" s="51">
        <v>42776</v>
      </c>
      <c r="G829" s="51" t="s">
        <v>33</v>
      </c>
      <c r="H829" s="51">
        <v>42783</v>
      </c>
      <c r="I829" s="51"/>
      <c r="J829" s="51">
        <v>42783</v>
      </c>
      <c r="K829" s="48">
        <v>42769</v>
      </c>
      <c r="L829" s="48"/>
      <c r="M829" s="48"/>
      <c r="N829" s="116"/>
      <c r="O829" s="78"/>
    </row>
    <row r="830" spans="1:15" outlineLevel="1">
      <c r="A830" s="43">
        <v>81368</v>
      </c>
      <c r="B830" s="44" t="s">
        <v>3843</v>
      </c>
      <c r="C830" s="56" t="s">
        <v>3844</v>
      </c>
      <c r="D830" s="43"/>
      <c r="E830" s="51">
        <v>42768</v>
      </c>
      <c r="F830" s="51">
        <v>42779</v>
      </c>
      <c r="G830" s="51" t="s">
        <v>33</v>
      </c>
      <c r="H830" s="51">
        <v>42779</v>
      </c>
      <c r="I830" s="51"/>
      <c r="J830" s="51">
        <v>42782</v>
      </c>
      <c r="K830" s="48">
        <v>42769</v>
      </c>
      <c r="L830" s="48"/>
      <c r="M830" s="48"/>
      <c r="N830" s="116"/>
      <c r="O830" s="78"/>
    </row>
    <row r="831" spans="1:15" outlineLevel="1">
      <c r="A831" s="43">
        <v>81367</v>
      </c>
      <c r="B831" s="44" t="s">
        <v>3843</v>
      </c>
      <c r="C831" s="56" t="s">
        <v>3845</v>
      </c>
      <c r="D831" s="43"/>
      <c r="E831" s="51">
        <v>42768</v>
      </c>
      <c r="F831" s="51">
        <v>42775</v>
      </c>
      <c r="G831" s="51" t="s">
        <v>2120</v>
      </c>
      <c r="H831" s="51">
        <v>42779</v>
      </c>
      <c r="I831" s="51"/>
      <c r="J831" s="51">
        <v>42782</v>
      </c>
      <c r="K831" s="48">
        <v>42769</v>
      </c>
      <c r="L831" s="48"/>
      <c r="M831" s="48"/>
      <c r="N831" s="116"/>
      <c r="O831" s="78"/>
    </row>
    <row r="832" spans="1:15" outlineLevel="1">
      <c r="A832" s="43">
        <v>81374</v>
      </c>
      <c r="B832" s="44" t="s">
        <v>3846</v>
      </c>
      <c r="C832" s="56" t="s">
        <v>3847</v>
      </c>
      <c r="D832" s="43"/>
      <c r="E832" s="51">
        <v>42769</v>
      </c>
      <c r="F832" s="51">
        <v>42783</v>
      </c>
      <c r="G832" s="51" t="s">
        <v>33</v>
      </c>
      <c r="H832" s="51">
        <v>42790</v>
      </c>
      <c r="I832" s="51"/>
      <c r="J832" s="51">
        <v>42790</v>
      </c>
      <c r="K832" s="48">
        <v>42769</v>
      </c>
      <c r="L832" s="48"/>
      <c r="M832" s="48"/>
      <c r="N832" s="116"/>
      <c r="O832" s="78"/>
    </row>
    <row r="833" spans="1:15" outlineLevel="1">
      <c r="A833" s="43">
        <v>81375</v>
      </c>
      <c r="B833" s="44" t="s">
        <v>3846</v>
      </c>
      <c r="C833" s="56" t="s">
        <v>3848</v>
      </c>
      <c r="D833" s="43"/>
      <c r="E833" s="51">
        <v>42769</v>
      </c>
      <c r="F833" s="51">
        <v>42783</v>
      </c>
      <c r="G833" s="51" t="s">
        <v>33</v>
      </c>
      <c r="H833" s="51">
        <v>42790</v>
      </c>
      <c r="I833" s="51"/>
      <c r="J833" s="51">
        <v>42790</v>
      </c>
      <c r="K833" s="48">
        <v>42769</v>
      </c>
      <c r="L833" s="48"/>
      <c r="M833" s="48"/>
      <c r="N833" s="116"/>
      <c r="O833" s="78"/>
    </row>
    <row r="834" spans="1:15" outlineLevel="1">
      <c r="A834" s="43">
        <v>81159</v>
      </c>
      <c r="B834" s="44" t="s">
        <v>3846</v>
      </c>
      <c r="C834" s="56" t="s">
        <v>3849</v>
      </c>
      <c r="D834" s="43"/>
      <c r="E834" s="51">
        <v>42772</v>
      </c>
      <c r="F834" s="51">
        <v>42786</v>
      </c>
      <c r="G834" s="51" t="s">
        <v>33</v>
      </c>
      <c r="H834" s="51">
        <v>42793</v>
      </c>
      <c r="I834" s="51"/>
      <c r="J834" s="51">
        <v>42793</v>
      </c>
      <c r="K834" s="48">
        <v>42776</v>
      </c>
      <c r="L834" s="48"/>
      <c r="M834" s="48"/>
      <c r="N834" s="116"/>
      <c r="O834" s="78"/>
    </row>
    <row r="835" spans="1:15" outlineLevel="1">
      <c r="A835" s="43">
        <v>81401</v>
      </c>
      <c r="B835" s="44" t="s">
        <v>3850</v>
      </c>
      <c r="C835" s="56" t="s">
        <v>3851</v>
      </c>
      <c r="D835" s="43">
        <v>3</v>
      </c>
      <c r="E835" s="51">
        <v>42776</v>
      </c>
      <c r="F835" s="51">
        <v>42814</v>
      </c>
      <c r="G835" s="51" t="s">
        <v>33</v>
      </c>
      <c r="H835" s="51">
        <v>42821</v>
      </c>
      <c r="I835" s="51"/>
      <c r="J835" s="51">
        <v>42822</v>
      </c>
      <c r="K835" s="48">
        <v>42776</v>
      </c>
      <c r="L835" s="48"/>
      <c r="M835" s="48"/>
      <c r="N835" s="116"/>
      <c r="O835" s="78"/>
    </row>
    <row r="836" spans="1:15" outlineLevel="1">
      <c r="A836" s="43">
        <v>81453</v>
      </c>
      <c r="B836" s="44" t="s">
        <v>3852</v>
      </c>
      <c r="C836" s="56" t="s">
        <v>3853</v>
      </c>
      <c r="D836" s="43"/>
      <c r="E836" s="51">
        <v>42782</v>
      </c>
      <c r="F836" s="51">
        <v>42788</v>
      </c>
      <c r="G836" s="51" t="s">
        <v>33</v>
      </c>
      <c r="H836" s="51">
        <v>42795</v>
      </c>
      <c r="I836" s="51"/>
      <c r="J836" s="51">
        <v>42795</v>
      </c>
      <c r="K836" s="48">
        <v>42783</v>
      </c>
      <c r="L836" s="48"/>
      <c r="M836" s="48"/>
      <c r="N836" s="116"/>
      <c r="O836" s="78" t="s">
        <v>3854</v>
      </c>
    </row>
    <row r="837" spans="1:15" outlineLevel="1">
      <c r="A837" s="43">
        <v>81551</v>
      </c>
      <c r="B837" s="44" t="s">
        <v>3855</v>
      </c>
      <c r="C837" s="56" t="s">
        <v>3856</v>
      </c>
      <c r="D837" s="43"/>
      <c r="E837" s="51">
        <v>42783</v>
      </c>
      <c r="F837" s="51">
        <v>42789</v>
      </c>
      <c r="G837" s="51" t="s">
        <v>33</v>
      </c>
      <c r="H837" s="51">
        <v>42796</v>
      </c>
      <c r="I837" s="51"/>
      <c r="J837" s="51">
        <v>42795</v>
      </c>
      <c r="K837" s="48">
        <v>42783</v>
      </c>
      <c r="L837" s="48"/>
      <c r="M837" s="48"/>
      <c r="N837" s="116"/>
      <c r="O837" s="78"/>
    </row>
    <row r="838" spans="1:15" outlineLevel="1">
      <c r="A838" s="43">
        <v>81561</v>
      </c>
      <c r="B838" s="44" t="s">
        <v>3857</v>
      </c>
      <c r="C838" s="56" t="s">
        <v>3858</v>
      </c>
      <c r="D838" s="43">
        <v>1</v>
      </c>
      <c r="E838" s="51">
        <v>42786</v>
      </c>
      <c r="F838" s="51">
        <v>42793</v>
      </c>
      <c r="G838" s="51" t="s">
        <v>33</v>
      </c>
      <c r="H838" s="51">
        <v>42800</v>
      </c>
      <c r="I838" s="51"/>
      <c r="J838" s="51">
        <v>42801</v>
      </c>
      <c r="K838" s="48">
        <v>42790</v>
      </c>
      <c r="L838" s="48"/>
      <c r="M838" s="48"/>
      <c r="N838" s="116"/>
      <c r="O838" s="78"/>
    </row>
    <row r="839" spans="1:15" outlineLevel="1">
      <c r="A839" s="43">
        <v>81559</v>
      </c>
      <c r="B839" s="44" t="s">
        <v>3859</v>
      </c>
      <c r="C839" s="56" t="s">
        <v>3860</v>
      </c>
      <c r="D839" s="43"/>
      <c r="E839" s="51">
        <v>42786</v>
      </c>
      <c r="F839" s="51">
        <v>42794</v>
      </c>
      <c r="G839" s="51" t="s">
        <v>33</v>
      </c>
      <c r="H839" s="51">
        <v>42801</v>
      </c>
      <c r="I839" s="51"/>
      <c r="J839" s="51">
        <v>42802</v>
      </c>
      <c r="K839" s="48">
        <v>42790</v>
      </c>
      <c r="L839" s="48"/>
      <c r="M839" s="48"/>
      <c r="N839" s="116"/>
      <c r="O839" s="78"/>
    </row>
    <row r="840" spans="1:15" outlineLevel="1">
      <c r="A840" s="43">
        <v>81589</v>
      </c>
      <c r="B840" s="44" t="s">
        <v>3861</v>
      </c>
      <c r="C840" s="56" t="s">
        <v>3862</v>
      </c>
      <c r="D840" s="43"/>
      <c r="E840" s="51">
        <v>42794</v>
      </c>
      <c r="F840" s="51">
        <v>42796</v>
      </c>
      <c r="G840" s="51" t="s">
        <v>2120</v>
      </c>
      <c r="H840" s="51">
        <v>42803</v>
      </c>
      <c r="I840" s="51"/>
      <c r="J840" s="85"/>
      <c r="K840" s="48">
        <v>42797</v>
      </c>
      <c r="L840" s="48"/>
      <c r="M840" s="48"/>
      <c r="N840" s="116"/>
      <c r="O840" s="78"/>
    </row>
    <row r="841" spans="1:15" outlineLevel="1">
      <c r="A841" s="43">
        <v>81590</v>
      </c>
      <c r="B841" s="44" t="s">
        <v>3863</v>
      </c>
      <c r="C841" s="56" t="s">
        <v>3864</v>
      </c>
      <c r="D841" s="43"/>
      <c r="E841" s="51">
        <v>42795</v>
      </c>
      <c r="F841" s="51">
        <v>42803</v>
      </c>
      <c r="G841" s="51" t="s">
        <v>2120</v>
      </c>
      <c r="H841" s="51">
        <v>42810</v>
      </c>
      <c r="I841" s="51"/>
      <c r="J841" s="85"/>
      <c r="K841" s="48">
        <v>42797</v>
      </c>
      <c r="L841" s="48"/>
      <c r="M841" s="48"/>
      <c r="N841" s="116"/>
      <c r="O841" s="78"/>
    </row>
    <row r="842" spans="1:15" outlineLevel="1">
      <c r="A842" s="43">
        <v>81578</v>
      </c>
      <c r="B842" s="44" t="s">
        <v>3865</v>
      </c>
      <c r="C842" s="56" t="s">
        <v>3866</v>
      </c>
      <c r="D842" s="43"/>
      <c r="E842" s="51">
        <v>42790</v>
      </c>
      <c r="F842" s="51">
        <v>42800</v>
      </c>
      <c r="G842" s="51" t="s">
        <v>33</v>
      </c>
      <c r="H842" s="51">
        <v>42807</v>
      </c>
      <c r="I842" s="51"/>
      <c r="J842" s="51">
        <v>42808</v>
      </c>
      <c r="K842" s="48">
        <v>42790</v>
      </c>
      <c r="L842" s="48"/>
      <c r="M842" s="48"/>
      <c r="N842" s="116"/>
      <c r="O842" s="78"/>
    </row>
    <row r="843" spans="1:15" ht="29.1" outlineLevel="1">
      <c r="A843" s="43">
        <v>81598</v>
      </c>
      <c r="B843" s="44" t="s">
        <v>3867</v>
      </c>
      <c r="C843" s="56" t="s">
        <v>3868</v>
      </c>
      <c r="D843" s="43"/>
      <c r="E843" s="51">
        <v>42797</v>
      </c>
      <c r="F843" s="51">
        <v>42801</v>
      </c>
      <c r="G843" s="51" t="s">
        <v>2120</v>
      </c>
      <c r="H843" s="51">
        <v>42808</v>
      </c>
      <c r="I843" s="51"/>
      <c r="J843" s="85"/>
      <c r="K843" s="69" t="s">
        <v>3869</v>
      </c>
      <c r="L843" s="48"/>
      <c r="M843" s="48"/>
      <c r="N843" s="116"/>
      <c r="O843" s="78"/>
    </row>
    <row r="844" spans="1:15" outlineLevel="1">
      <c r="A844" s="43">
        <v>81595</v>
      </c>
      <c r="B844" s="44" t="s">
        <v>3870</v>
      </c>
      <c r="C844" s="56" t="s">
        <v>3871</v>
      </c>
      <c r="D844" s="43"/>
      <c r="E844" s="51">
        <v>42803</v>
      </c>
      <c r="F844" s="51">
        <v>42808</v>
      </c>
      <c r="G844" s="51" t="s">
        <v>2146</v>
      </c>
      <c r="H844" s="51">
        <v>42815</v>
      </c>
      <c r="I844" s="51"/>
      <c r="J844" s="85"/>
      <c r="K844" s="48">
        <v>42804</v>
      </c>
      <c r="L844" s="48"/>
      <c r="M844" s="48"/>
      <c r="N844" s="116"/>
      <c r="O844" s="78"/>
    </row>
    <row r="845" spans="1:15" outlineLevel="1">
      <c r="A845" s="43">
        <v>77099</v>
      </c>
      <c r="B845" s="44" t="s">
        <v>3872</v>
      </c>
      <c r="C845" s="56" t="s">
        <v>3873</v>
      </c>
      <c r="D845" s="43"/>
      <c r="E845" s="51">
        <v>42809</v>
      </c>
      <c r="F845" s="51">
        <v>42815</v>
      </c>
      <c r="G845" s="51" t="s">
        <v>2120</v>
      </c>
      <c r="H845" s="51">
        <v>42817</v>
      </c>
      <c r="I845" s="51"/>
      <c r="J845" s="85"/>
      <c r="K845" s="48"/>
      <c r="L845" s="48"/>
      <c r="M845" s="48"/>
      <c r="N845" s="116"/>
      <c r="O845" s="78"/>
    </row>
    <row r="846" spans="1:15" outlineLevel="1">
      <c r="A846" s="43">
        <v>68943</v>
      </c>
      <c r="B846" s="44" t="s">
        <v>3874</v>
      </c>
      <c r="C846" s="56" t="s">
        <v>3875</v>
      </c>
      <c r="D846" s="43"/>
      <c r="E846" s="51">
        <v>42807</v>
      </c>
      <c r="F846" s="51">
        <v>42824</v>
      </c>
      <c r="G846" s="51" t="s">
        <v>2146</v>
      </c>
      <c r="H846" s="51">
        <v>42831</v>
      </c>
      <c r="I846" s="51"/>
      <c r="J846" s="85"/>
      <c r="K846" s="48">
        <v>42811</v>
      </c>
      <c r="L846" s="48"/>
      <c r="M846" s="48"/>
      <c r="N846" s="116"/>
      <c r="O846" s="78"/>
    </row>
    <row r="847" spans="1:15" outlineLevel="1">
      <c r="A847" s="43">
        <v>68942</v>
      </c>
      <c r="B847" s="44" t="s">
        <v>3874</v>
      </c>
      <c r="C847" s="56" t="s">
        <v>3876</v>
      </c>
      <c r="D847" s="43"/>
      <c r="E847" s="51">
        <v>42807</v>
      </c>
      <c r="F847" s="51">
        <v>42823</v>
      </c>
      <c r="G847" s="51" t="s">
        <v>2146</v>
      </c>
      <c r="H847" s="51">
        <v>42830</v>
      </c>
      <c r="I847" s="51"/>
      <c r="J847" s="85"/>
      <c r="K847" s="48">
        <v>42811</v>
      </c>
      <c r="L847" s="48"/>
      <c r="M847" s="48"/>
      <c r="N847" s="116"/>
      <c r="O847" s="78"/>
    </row>
    <row r="848" spans="1:15" outlineLevel="1">
      <c r="A848" s="43">
        <v>81584</v>
      </c>
      <c r="B848" s="44" t="s">
        <v>3877</v>
      </c>
      <c r="C848" s="56" t="s">
        <v>3878</v>
      </c>
      <c r="D848" s="43"/>
      <c r="E848" s="51">
        <v>42809</v>
      </c>
      <c r="F848" s="51">
        <v>42814</v>
      </c>
      <c r="G848" s="51" t="s">
        <v>33</v>
      </c>
      <c r="H848" s="51">
        <v>42821</v>
      </c>
      <c r="I848" s="51"/>
      <c r="J848" s="51">
        <v>42822</v>
      </c>
      <c r="K848" s="48">
        <v>42811</v>
      </c>
      <c r="L848" s="48"/>
      <c r="M848" s="48"/>
      <c r="N848" s="116"/>
      <c r="O848" s="78"/>
    </row>
    <row r="849" spans="1:15" outlineLevel="1">
      <c r="A849" s="43">
        <v>79505</v>
      </c>
      <c r="B849" s="44" t="s">
        <v>3879</v>
      </c>
      <c r="C849" s="56" t="s">
        <v>3880</v>
      </c>
      <c r="D849" s="43"/>
      <c r="E849" s="51">
        <v>42807</v>
      </c>
      <c r="F849" s="51">
        <v>42831</v>
      </c>
      <c r="G849" s="51" t="s">
        <v>33</v>
      </c>
      <c r="H849" s="51">
        <v>42838</v>
      </c>
      <c r="I849" s="51"/>
      <c r="J849" s="51">
        <v>42867</v>
      </c>
      <c r="K849" s="48">
        <v>42811</v>
      </c>
      <c r="L849" s="48"/>
      <c r="M849" s="48"/>
      <c r="N849" s="116"/>
      <c r="O849" s="78"/>
    </row>
    <row r="850" spans="1:15" outlineLevel="1">
      <c r="A850" s="43">
        <v>80844</v>
      </c>
      <c r="B850" s="44" t="s">
        <v>2309</v>
      </c>
      <c r="C850" s="56" t="s">
        <v>3881</v>
      </c>
      <c r="D850" s="43"/>
      <c r="E850" s="51">
        <v>42808</v>
      </c>
      <c r="F850" s="51">
        <v>42817</v>
      </c>
      <c r="G850" s="51" t="s">
        <v>2120</v>
      </c>
      <c r="H850" s="51">
        <v>42824</v>
      </c>
      <c r="I850" s="51"/>
      <c r="J850" s="51">
        <v>42825</v>
      </c>
      <c r="K850" s="48">
        <v>42811</v>
      </c>
      <c r="L850" s="48"/>
      <c r="M850" s="48"/>
      <c r="N850" s="116"/>
      <c r="O850" s="78"/>
    </row>
    <row r="851" spans="1:15" ht="15" customHeight="1" outlineLevel="1">
      <c r="A851" s="43">
        <v>81626</v>
      </c>
      <c r="B851" s="44" t="s">
        <v>3882</v>
      </c>
      <c r="C851" s="56" t="s">
        <v>3883</v>
      </c>
      <c r="D851" s="43"/>
      <c r="E851" s="51">
        <v>42803</v>
      </c>
      <c r="F851" s="51">
        <v>42837</v>
      </c>
      <c r="G851" s="51" t="s">
        <v>33</v>
      </c>
      <c r="H851" s="51">
        <v>42845</v>
      </c>
      <c r="I851" s="51"/>
      <c r="J851" s="51">
        <v>42865</v>
      </c>
      <c r="K851" s="51">
        <v>42804</v>
      </c>
      <c r="L851" s="51">
        <v>42811</v>
      </c>
      <c r="M851" s="51" t="s">
        <v>3884</v>
      </c>
      <c r="N851" s="116"/>
      <c r="O851" s="78" t="s">
        <v>3885</v>
      </c>
    </row>
    <row r="852" spans="1:15" outlineLevel="1">
      <c r="A852" s="43">
        <v>81652</v>
      </c>
      <c r="B852" s="44" t="s">
        <v>3886</v>
      </c>
      <c r="C852" s="56" t="s">
        <v>3887</v>
      </c>
      <c r="D852" s="43"/>
      <c r="E852" s="51">
        <v>42810</v>
      </c>
      <c r="F852" s="51">
        <v>42814</v>
      </c>
      <c r="G852" s="51" t="s">
        <v>33</v>
      </c>
      <c r="H852" s="51">
        <v>42821</v>
      </c>
      <c r="I852" s="51"/>
      <c r="J852" s="51">
        <v>42821</v>
      </c>
      <c r="K852" s="48">
        <v>42811</v>
      </c>
      <c r="L852" s="48"/>
      <c r="M852" s="48"/>
      <c r="N852" s="116"/>
      <c r="O852" s="78"/>
    </row>
    <row r="853" spans="1:15" ht="57.95" outlineLevel="1">
      <c r="A853" s="43">
        <v>81659</v>
      </c>
      <c r="B853" s="44" t="s">
        <v>2464</v>
      </c>
      <c r="C853" s="56" t="s">
        <v>3888</v>
      </c>
      <c r="D853" s="43"/>
      <c r="E853" s="51">
        <v>42811</v>
      </c>
      <c r="F853" s="51">
        <v>42822</v>
      </c>
      <c r="G853" s="51" t="s">
        <v>2120</v>
      </c>
      <c r="H853" s="51">
        <v>42829</v>
      </c>
      <c r="I853" s="51"/>
      <c r="J853" s="51">
        <v>42829</v>
      </c>
      <c r="K853" s="69" t="s">
        <v>3889</v>
      </c>
      <c r="L853" s="48"/>
      <c r="M853" s="48"/>
      <c r="N853" s="116"/>
      <c r="O853" s="78"/>
    </row>
    <row r="854" spans="1:15" outlineLevel="1">
      <c r="A854" s="43">
        <v>72866</v>
      </c>
      <c r="B854" s="44" t="s">
        <v>3608</v>
      </c>
      <c r="C854" s="56" t="s">
        <v>3890</v>
      </c>
      <c r="D854" s="43"/>
      <c r="E854" s="51">
        <v>42815</v>
      </c>
      <c r="F854" s="51">
        <v>42825</v>
      </c>
      <c r="G854" s="51" t="s">
        <v>2120</v>
      </c>
      <c r="H854" s="51">
        <v>42832</v>
      </c>
      <c r="I854" s="51"/>
      <c r="J854" s="51">
        <v>42832</v>
      </c>
      <c r="K854" s="48">
        <v>42818</v>
      </c>
      <c r="L854" s="48"/>
      <c r="M854" s="48"/>
      <c r="N854" s="116"/>
      <c r="O854" s="78"/>
    </row>
    <row r="855" spans="1:15" outlineLevel="1">
      <c r="A855" s="43">
        <v>79600</v>
      </c>
      <c r="B855" s="44" t="s">
        <v>3439</v>
      </c>
      <c r="C855" s="56" t="s">
        <v>3891</v>
      </c>
      <c r="D855" s="43"/>
      <c r="E855" s="51">
        <v>42815</v>
      </c>
      <c r="F855" s="51">
        <v>42825</v>
      </c>
      <c r="G855" s="51" t="s">
        <v>2120</v>
      </c>
      <c r="H855" s="51">
        <v>42832</v>
      </c>
      <c r="I855" s="51"/>
      <c r="J855" s="51">
        <v>42832</v>
      </c>
      <c r="K855" s="48">
        <v>42818</v>
      </c>
      <c r="L855" s="48"/>
      <c r="M855" s="48"/>
      <c r="N855" s="116"/>
      <c r="O855" s="78"/>
    </row>
    <row r="856" spans="1:15" outlineLevel="1">
      <c r="A856" s="43">
        <v>78232</v>
      </c>
      <c r="B856" s="44" t="s">
        <v>3892</v>
      </c>
      <c r="C856" s="65" t="s">
        <v>3108</v>
      </c>
      <c r="D856" s="43"/>
      <c r="E856" s="51">
        <v>42814</v>
      </c>
      <c r="F856" s="51">
        <v>42828</v>
      </c>
      <c r="G856" s="51" t="s">
        <v>2120</v>
      </c>
      <c r="H856" s="51">
        <v>42835</v>
      </c>
      <c r="I856" s="51"/>
      <c r="J856" s="51">
        <v>42831</v>
      </c>
      <c r="K856" s="48">
        <v>42818</v>
      </c>
      <c r="L856" s="48"/>
      <c r="M856" s="48"/>
      <c r="N856" s="116"/>
      <c r="O856" s="78" t="s">
        <v>3893</v>
      </c>
    </row>
    <row r="857" spans="1:15" outlineLevel="1">
      <c r="A857" s="43">
        <v>81676</v>
      </c>
      <c r="B857" s="44" t="s">
        <v>3894</v>
      </c>
      <c r="C857" s="65" t="s">
        <v>3895</v>
      </c>
      <c r="D857" s="43"/>
      <c r="E857" s="51">
        <v>42816</v>
      </c>
      <c r="F857" s="51">
        <v>42821</v>
      </c>
      <c r="G857" s="51" t="s">
        <v>33</v>
      </c>
      <c r="H857" s="51">
        <v>42823</v>
      </c>
      <c r="I857" s="51"/>
      <c r="J857" s="51">
        <v>42824</v>
      </c>
      <c r="K857" s="48">
        <v>42818</v>
      </c>
      <c r="L857" s="48"/>
      <c r="M857" s="48"/>
      <c r="N857" s="116"/>
      <c r="O857" s="78"/>
    </row>
    <row r="858" spans="1:15" outlineLevel="1">
      <c r="A858" s="43">
        <v>81621</v>
      </c>
      <c r="B858" s="44" t="s">
        <v>3896</v>
      </c>
      <c r="C858" s="65" t="s">
        <v>3897</v>
      </c>
      <c r="D858" s="43"/>
      <c r="E858" s="51">
        <v>42817</v>
      </c>
      <c r="F858" s="51">
        <v>42824</v>
      </c>
      <c r="G858" s="51" t="s">
        <v>33</v>
      </c>
      <c r="H858" s="51">
        <v>42831</v>
      </c>
      <c r="I858" s="51"/>
      <c r="J858" s="51">
        <v>42832</v>
      </c>
      <c r="K858" s="48">
        <v>42818</v>
      </c>
      <c r="L858" s="48"/>
      <c r="M858" s="48"/>
      <c r="N858" s="116"/>
      <c r="O858" s="78"/>
    </row>
    <row r="859" spans="1:15" outlineLevel="1">
      <c r="A859" s="43">
        <v>81680</v>
      </c>
      <c r="B859" s="44" t="s">
        <v>3898</v>
      </c>
      <c r="C859" s="65" t="s">
        <v>3899</v>
      </c>
      <c r="D859" s="43"/>
      <c r="E859" s="51">
        <v>42817</v>
      </c>
      <c r="F859" s="51">
        <v>42830</v>
      </c>
      <c r="G859" s="51" t="s">
        <v>2120</v>
      </c>
      <c r="H859" s="51">
        <v>42837</v>
      </c>
      <c r="I859" s="51"/>
      <c r="J859" s="51">
        <v>42843</v>
      </c>
      <c r="K859" s="48">
        <v>42832</v>
      </c>
      <c r="L859" s="48"/>
      <c r="M859" s="48"/>
      <c r="N859" s="116"/>
      <c r="O859" s="78"/>
    </row>
    <row r="860" spans="1:15" outlineLevel="1">
      <c r="A860" s="43">
        <v>81674</v>
      </c>
      <c r="B860" s="44" t="s">
        <v>3900</v>
      </c>
      <c r="C860" s="65" t="s">
        <v>3901</v>
      </c>
      <c r="D860" s="43"/>
      <c r="E860" s="51">
        <v>42821</v>
      </c>
      <c r="F860" s="51">
        <v>42852</v>
      </c>
      <c r="G860" s="51" t="s">
        <v>2120</v>
      </c>
      <c r="H860" s="51">
        <v>42859</v>
      </c>
      <c r="I860" s="51"/>
      <c r="J860" s="85"/>
      <c r="K860" s="48">
        <v>42853</v>
      </c>
      <c r="L860" s="48"/>
      <c r="M860" s="48"/>
      <c r="N860" s="116"/>
      <c r="O860" s="78"/>
    </row>
    <row r="861" spans="1:15" outlineLevel="1">
      <c r="A861" s="43">
        <v>81281</v>
      </c>
      <c r="B861" s="44" t="s">
        <v>3902</v>
      </c>
      <c r="C861" s="65" t="s">
        <v>3903</v>
      </c>
      <c r="D861" s="43"/>
      <c r="E861" s="51">
        <v>42821</v>
      </c>
      <c r="F861" s="51">
        <v>42832</v>
      </c>
      <c r="G861" s="51" t="s">
        <v>33</v>
      </c>
      <c r="H861" s="51">
        <v>42838</v>
      </c>
      <c r="I861" s="51"/>
      <c r="J861" s="51">
        <v>42849</v>
      </c>
      <c r="K861" s="48">
        <v>42832</v>
      </c>
      <c r="L861" s="48"/>
      <c r="M861" s="48"/>
      <c r="N861" s="116"/>
      <c r="O861" s="78" t="s">
        <v>3904</v>
      </c>
    </row>
    <row r="862" spans="1:15" ht="43.5" outlineLevel="1">
      <c r="A862" s="43">
        <v>81713</v>
      </c>
      <c r="B862" s="44" t="s">
        <v>3905</v>
      </c>
      <c r="C862" s="65" t="s">
        <v>3906</v>
      </c>
      <c r="D862" s="43"/>
      <c r="E862" s="51">
        <v>42822</v>
      </c>
      <c r="F862" s="51">
        <v>42835</v>
      </c>
      <c r="G862" s="51" t="s">
        <v>33</v>
      </c>
      <c r="H862" s="51">
        <v>42838</v>
      </c>
      <c r="I862" s="51"/>
      <c r="J862" s="51">
        <v>42838</v>
      </c>
      <c r="K862" s="69" t="s">
        <v>3907</v>
      </c>
      <c r="L862" s="48"/>
      <c r="M862" s="48"/>
      <c r="N862" s="116"/>
      <c r="O862" s="78"/>
    </row>
    <row r="863" spans="1:15" ht="57.95" outlineLevel="1">
      <c r="A863" s="43">
        <v>81712</v>
      </c>
      <c r="B863" s="44" t="s">
        <v>3127</v>
      </c>
      <c r="C863" s="65" t="s">
        <v>3908</v>
      </c>
      <c r="D863" s="43"/>
      <c r="E863" s="51">
        <v>42822</v>
      </c>
      <c r="F863" s="51">
        <v>42843</v>
      </c>
      <c r="G863" s="51" t="s">
        <v>33</v>
      </c>
      <c r="H863" s="51">
        <v>42850</v>
      </c>
      <c r="I863" s="51"/>
      <c r="J863" s="85"/>
      <c r="K863" s="69" t="s">
        <v>3909</v>
      </c>
      <c r="L863" s="48"/>
      <c r="M863" s="48"/>
      <c r="N863" s="116"/>
      <c r="O863" s="78"/>
    </row>
    <row r="864" spans="1:15" outlineLevel="1">
      <c r="A864" s="43">
        <v>73206</v>
      </c>
      <c r="B864" s="44" t="s">
        <v>3910</v>
      </c>
      <c r="C864" s="65" t="s">
        <v>3911</v>
      </c>
      <c r="D864" s="43"/>
      <c r="E864" s="51">
        <v>42823</v>
      </c>
      <c r="F864" s="51">
        <v>42860</v>
      </c>
      <c r="G864" s="51" t="s">
        <v>2120</v>
      </c>
      <c r="H864" s="51">
        <v>38481</v>
      </c>
      <c r="I864" s="51"/>
      <c r="J864" s="85"/>
      <c r="K864" s="48">
        <v>42832</v>
      </c>
      <c r="L864" s="48"/>
      <c r="M864" s="48"/>
      <c r="N864" s="116"/>
      <c r="O864" s="78"/>
    </row>
    <row r="865" spans="1:15" ht="57.95" outlineLevel="1">
      <c r="A865" s="43">
        <v>81735</v>
      </c>
      <c r="B865" s="44" t="s">
        <v>3912</v>
      </c>
      <c r="C865" s="65" t="s">
        <v>3913</v>
      </c>
      <c r="D865" s="43"/>
      <c r="E865" s="51">
        <v>42823</v>
      </c>
      <c r="F865" s="51">
        <v>42844</v>
      </c>
      <c r="G865" s="51" t="s">
        <v>2120</v>
      </c>
      <c r="H865" s="51">
        <v>42851</v>
      </c>
      <c r="I865" s="51"/>
      <c r="J865" s="85"/>
      <c r="K865" s="69" t="s">
        <v>3909</v>
      </c>
      <c r="L865" s="48"/>
      <c r="M865" s="48"/>
      <c r="N865" s="116"/>
      <c r="O865" s="78"/>
    </row>
    <row r="866" spans="1:15" ht="57.95" outlineLevel="1">
      <c r="A866" s="43">
        <v>81448</v>
      </c>
      <c r="B866" s="44" t="s">
        <v>3914</v>
      </c>
      <c r="C866" s="65" t="s">
        <v>3915</v>
      </c>
      <c r="D866" s="43"/>
      <c r="E866" s="51">
        <v>42824</v>
      </c>
      <c r="F866" s="51">
        <v>42850</v>
      </c>
      <c r="G866" s="51" t="s">
        <v>33</v>
      </c>
      <c r="H866" s="51">
        <v>42858</v>
      </c>
      <c r="I866" s="51"/>
      <c r="J866" s="51">
        <v>42858</v>
      </c>
      <c r="K866" s="69" t="s">
        <v>3909</v>
      </c>
      <c r="L866" s="48"/>
      <c r="M866" s="48"/>
      <c r="N866" s="116"/>
      <c r="O866" s="78"/>
    </row>
    <row r="867" spans="1:15" ht="57.95" outlineLevel="1">
      <c r="A867" s="43">
        <v>81741</v>
      </c>
      <c r="B867" s="44" t="s">
        <v>3916</v>
      </c>
      <c r="C867" s="65" t="s">
        <v>3917</v>
      </c>
      <c r="D867" s="43"/>
      <c r="E867" s="51">
        <v>42824</v>
      </c>
      <c r="F867" s="51">
        <v>42830</v>
      </c>
      <c r="G867" s="51" t="s">
        <v>2120</v>
      </c>
      <c r="H867" s="51">
        <v>42832</v>
      </c>
      <c r="I867" s="51"/>
      <c r="J867" s="51">
        <v>42832</v>
      </c>
      <c r="K867" s="69" t="s">
        <v>3909</v>
      </c>
      <c r="L867" s="48"/>
      <c r="M867" s="48"/>
      <c r="N867" s="116"/>
      <c r="O867" s="78"/>
    </row>
    <row r="868" spans="1:15" outlineLevel="1">
      <c r="A868" s="85">
        <v>81744</v>
      </c>
      <c r="B868" s="141" t="s">
        <v>3918</v>
      </c>
      <c r="C868" s="65" t="s">
        <v>3919</v>
      </c>
      <c r="D868" s="43"/>
      <c r="E868" s="51">
        <v>42825</v>
      </c>
      <c r="F868" s="51">
        <v>42845</v>
      </c>
      <c r="G868" s="51" t="s">
        <v>33</v>
      </c>
      <c r="H868" s="51">
        <v>42852</v>
      </c>
      <c r="I868" s="51"/>
      <c r="J868" s="51">
        <v>42852</v>
      </c>
      <c r="K868" s="48">
        <v>42839</v>
      </c>
      <c r="L868" s="48"/>
      <c r="M868" s="48"/>
      <c r="N868" s="116"/>
      <c r="O868" s="78"/>
    </row>
    <row r="869" spans="1:15" ht="57.95" outlineLevel="1">
      <c r="A869" s="43">
        <v>81663</v>
      </c>
      <c r="B869" s="44" t="s">
        <v>3920</v>
      </c>
      <c r="C869" s="65" t="s">
        <v>3921</v>
      </c>
      <c r="D869" s="43"/>
      <c r="E869" s="51">
        <v>42828</v>
      </c>
      <c r="F869" s="51">
        <v>42844</v>
      </c>
      <c r="G869" s="51" t="s">
        <v>33</v>
      </c>
      <c r="H869" s="51">
        <v>42851</v>
      </c>
      <c r="I869" s="51"/>
      <c r="J869" s="51">
        <v>42852</v>
      </c>
      <c r="K869" s="69" t="s">
        <v>3922</v>
      </c>
      <c r="L869" s="48"/>
      <c r="M869" s="48"/>
      <c r="N869" s="116"/>
      <c r="O869" s="78"/>
    </row>
    <row r="870" spans="1:15" outlineLevel="1">
      <c r="A870" s="85">
        <v>71038</v>
      </c>
      <c r="B870" s="141" t="s">
        <v>3923</v>
      </c>
      <c r="C870" s="65" t="s">
        <v>3924</v>
      </c>
      <c r="D870" s="43"/>
      <c r="E870" s="51">
        <v>42830</v>
      </c>
      <c r="F870" s="51">
        <v>42832</v>
      </c>
      <c r="G870" s="51" t="s">
        <v>2120</v>
      </c>
      <c r="H870" s="51">
        <v>42843</v>
      </c>
      <c r="I870" s="51"/>
      <c r="J870" s="51">
        <v>42844</v>
      </c>
      <c r="K870" s="48">
        <v>42839</v>
      </c>
      <c r="L870" s="48"/>
      <c r="M870" s="48"/>
      <c r="N870" s="116"/>
      <c r="O870" s="78"/>
    </row>
    <row r="871" spans="1:15" outlineLevel="1">
      <c r="A871" s="85">
        <v>81757</v>
      </c>
      <c r="B871" s="141" t="s">
        <v>3925</v>
      </c>
      <c r="C871" s="65" t="s">
        <v>3926</v>
      </c>
      <c r="D871" s="43"/>
      <c r="E871" s="51">
        <v>42835</v>
      </c>
      <c r="F871" s="51">
        <v>42860</v>
      </c>
      <c r="G871" s="51" t="s">
        <v>33</v>
      </c>
      <c r="H871" s="51">
        <v>42867</v>
      </c>
      <c r="I871" s="51"/>
      <c r="J871" s="51">
        <v>42867</v>
      </c>
      <c r="K871" s="147">
        <v>42846</v>
      </c>
      <c r="L871" s="48"/>
      <c r="M871" s="48"/>
      <c r="N871" s="116"/>
      <c r="O871" s="78"/>
    </row>
    <row r="872" spans="1:15" outlineLevel="1">
      <c r="A872" s="85">
        <v>81609</v>
      </c>
      <c r="B872" s="141" t="s">
        <v>3927</v>
      </c>
      <c r="C872" s="65" t="s">
        <v>3928</v>
      </c>
      <c r="D872" s="43"/>
      <c r="E872" s="51">
        <v>42835</v>
      </c>
      <c r="F872" s="51">
        <v>42850</v>
      </c>
      <c r="G872" s="51" t="s">
        <v>2087</v>
      </c>
      <c r="H872" s="51">
        <v>42857</v>
      </c>
      <c r="I872" s="51"/>
      <c r="J872" s="51">
        <v>42873</v>
      </c>
      <c r="K872" s="147">
        <v>42846</v>
      </c>
      <c r="L872" s="48"/>
      <c r="M872" s="48"/>
      <c r="N872" s="116"/>
      <c r="O872" s="78"/>
    </row>
    <row r="873" spans="1:15" outlineLevel="1">
      <c r="A873" s="85">
        <v>81608</v>
      </c>
      <c r="B873" s="141" t="s">
        <v>3929</v>
      </c>
      <c r="C873" s="65" t="s">
        <v>3930</v>
      </c>
      <c r="D873" s="43"/>
      <c r="E873" s="51">
        <v>42835</v>
      </c>
      <c r="F873" s="51">
        <v>42851</v>
      </c>
      <c r="G873" s="51" t="s">
        <v>2120</v>
      </c>
      <c r="H873" s="51">
        <v>42858</v>
      </c>
      <c r="I873" s="51"/>
      <c r="J873" s="51">
        <v>42859</v>
      </c>
      <c r="K873" s="147">
        <v>42846</v>
      </c>
      <c r="L873" s="48"/>
      <c r="M873" s="48"/>
      <c r="N873" s="116"/>
      <c r="O873" s="78"/>
    </row>
    <row r="874" spans="1:15" outlineLevel="1">
      <c r="A874" s="85">
        <v>81610</v>
      </c>
      <c r="B874" s="141" t="s">
        <v>3931</v>
      </c>
      <c r="C874" s="65" t="s">
        <v>3932</v>
      </c>
      <c r="D874" s="43"/>
      <c r="E874" s="51">
        <v>42835</v>
      </c>
      <c r="F874" s="51">
        <v>42845</v>
      </c>
      <c r="G874" s="51" t="s">
        <v>2120</v>
      </c>
      <c r="H874" s="51">
        <v>42852</v>
      </c>
      <c r="I874" s="51"/>
      <c r="J874" s="51">
        <v>42859</v>
      </c>
      <c r="K874" s="147">
        <v>42846</v>
      </c>
      <c r="L874" s="48"/>
      <c r="M874" s="48"/>
      <c r="N874" s="116"/>
      <c r="O874" s="78"/>
    </row>
    <row r="875" spans="1:15" outlineLevel="1">
      <c r="A875" s="85">
        <v>81765</v>
      </c>
      <c r="B875" s="141" t="s">
        <v>3933</v>
      </c>
      <c r="C875" s="65" t="s">
        <v>3934</v>
      </c>
      <c r="D875" s="43"/>
      <c r="E875" s="51">
        <v>42836</v>
      </c>
      <c r="F875" s="51">
        <v>42858</v>
      </c>
      <c r="G875" s="51" t="s">
        <v>33</v>
      </c>
      <c r="H875" s="51">
        <v>42865</v>
      </c>
      <c r="I875" s="51"/>
      <c r="J875" s="51">
        <v>42864</v>
      </c>
      <c r="K875" s="147">
        <v>42846</v>
      </c>
      <c r="L875" s="48"/>
      <c r="M875" s="48"/>
      <c r="N875" s="116"/>
      <c r="O875" s="78"/>
    </row>
    <row r="876" spans="1:15" outlineLevel="1">
      <c r="A876" s="85">
        <v>81774</v>
      </c>
      <c r="B876" s="141" t="s">
        <v>3935</v>
      </c>
      <c r="C876" s="65" t="s">
        <v>3936</v>
      </c>
      <c r="D876" s="43"/>
      <c r="E876" s="51">
        <v>42836</v>
      </c>
      <c r="F876" s="51">
        <v>42858</v>
      </c>
      <c r="G876" s="51" t="s">
        <v>33</v>
      </c>
      <c r="H876" s="51">
        <v>42865</v>
      </c>
      <c r="I876" s="51"/>
      <c r="J876" s="51">
        <v>42865</v>
      </c>
      <c r="K876" s="147">
        <v>42846</v>
      </c>
      <c r="L876" s="48"/>
      <c r="M876" s="48"/>
      <c r="N876" s="116"/>
      <c r="O876" s="78"/>
    </row>
    <row r="877" spans="1:15" outlineLevel="1">
      <c r="A877" s="85">
        <v>81779</v>
      </c>
      <c r="B877" s="141" t="s">
        <v>3463</v>
      </c>
      <c r="C877" s="65" t="s">
        <v>3937</v>
      </c>
      <c r="D877" s="43"/>
      <c r="E877" s="51">
        <v>42836</v>
      </c>
      <c r="F877" s="51">
        <v>42880</v>
      </c>
      <c r="G877" s="51" t="s">
        <v>2120</v>
      </c>
      <c r="H877" s="51">
        <v>42887</v>
      </c>
      <c r="I877" s="51"/>
      <c r="J877" s="51">
        <v>42901</v>
      </c>
      <c r="K877" s="147">
        <v>42846</v>
      </c>
      <c r="L877" s="48"/>
      <c r="M877" s="48"/>
      <c r="N877" s="116"/>
      <c r="O877" s="78" t="s">
        <v>3938</v>
      </c>
    </row>
    <row r="878" spans="1:15" outlineLevel="1">
      <c r="A878" s="85">
        <v>81780</v>
      </c>
      <c r="B878" s="141" t="s">
        <v>3939</v>
      </c>
      <c r="C878" s="65" t="s">
        <v>3940</v>
      </c>
      <c r="D878" s="43"/>
      <c r="E878" s="51">
        <v>42837</v>
      </c>
      <c r="F878" s="51">
        <v>42859</v>
      </c>
      <c r="G878" s="51" t="s">
        <v>33</v>
      </c>
      <c r="H878" s="51">
        <v>42866</v>
      </c>
      <c r="I878" s="51"/>
      <c r="J878" s="51">
        <v>42867</v>
      </c>
      <c r="K878" s="147">
        <v>42846</v>
      </c>
      <c r="L878" s="48"/>
      <c r="M878" s="48"/>
      <c r="N878" s="116"/>
      <c r="O878" s="78"/>
    </row>
    <row r="879" spans="1:15" outlineLevel="1">
      <c r="A879" s="43">
        <v>81797</v>
      </c>
      <c r="B879" s="44" t="s">
        <v>3941</v>
      </c>
      <c r="C879" s="65" t="s">
        <v>3942</v>
      </c>
      <c r="D879" s="43"/>
      <c r="E879" s="51">
        <v>42838</v>
      </c>
      <c r="F879" s="51">
        <v>42857</v>
      </c>
      <c r="G879" s="51" t="s">
        <v>2120</v>
      </c>
      <c r="H879" s="51">
        <v>42864</v>
      </c>
      <c r="I879" s="51"/>
      <c r="J879" s="51">
        <v>42866</v>
      </c>
      <c r="K879" s="48">
        <v>42853</v>
      </c>
      <c r="L879" s="48"/>
      <c r="M879" s="48"/>
      <c r="N879" s="116"/>
      <c r="O879" s="78"/>
    </row>
    <row r="880" spans="1:15" outlineLevel="1">
      <c r="A880" s="43">
        <v>81808</v>
      </c>
      <c r="B880" s="44" t="s">
        <v>2389</v>
      </c>
      <c r="C880" s="65" t="s">
        <v>3943</v>
      </c>
      <c r="D880" s="43"/>
      <c r="E880" s="51">
        <v>42844</v>
      </c>
      <c r="F880" s="51">
        <v>42851</v>
      </c>
      <c r="G880" s="51" t="s">
        <v>33</v>
      </c>
      <c r="H880" s="51">
        <v>42853</v>
      </c>
      <c r="I880" s="51"/>
      <c r="J880" s="51">
        <v>42853</v>
      </c>
      <c r="K880" s="48">
        <v>42853</v>
      </c>
      <c r="L880" s="48"/>
      <c r="M880" s="48"/>
      <c r="N880" s="116"/>
      <c r="O880" s="78"/>
    </row>
    <row r="881" spans="1:15" outlineLevel="1">
      <c r="A881" s="43">
        <v>81798</v>
      </c>
      <c r="B881" s="44" t="s">
        <v>3944</v>
      </c>
      <c r="C881" s="65" t="s">
        <v>3945</v>
      </c>
      <c r="D881" s="43"/>
      <c r="E881" s="51">
        <v>42843</v>
      </c>
      <c r="F881" s="51">
        <v>42871</v>
      </c>
      <c r="G881" s="51" t="s">
        <v>33</v>
      </c>
      <c r="H881" s="51">
        <v>42880</v>
      </c>
      <c r="I881" s="51"/>
      <c r="J881" s="51">
        <v>42880</v>
      </c>
      <c r="K881" s="48">
        <v>42853</v>
      </c>
      <c r="L881" s="48"/>
      <c r="M881" s="48"/>
      <c r="N881" s="116"/>
      <c r="O881" s="78"/>
    </row>
    <row r="882" spans="1:15" outlineLevel="1">
      <c r="A882" s="43">
        <v>81799</v>
      </c>
      <c r="B882" s="44" t="s">
        <v>3944</v>
      </c>
      <c r="C882" s="65" t="s">
        <v>3946</v>
      </c>
      <c r="D882" s="43"/>
      <c r="E882" s="51">
        <v>42843</v>
      </c>
      <c r="F882" s="51">
        <v>42872</v>
      </c>
      <c r="G882" s="51" t="s">
        <v>33</v>
      </c>
      <c r="H882" s="51">
        <v>42879</v>
      </c>
      <c r="I882" s="51"/>
      <c r="J882" s="51">
        <v>42880</v>
      </c>
      <c r="K882" s="48">
        <v>42853</v>
      </c>
      <c r="L882" s="48"/>
      <c r="M882" s="48"/>
      <c r="N882" s="116"/>
      <c r="O882" s="78" t="s">
        <v>3947</v>
      </c>
    </row>
    <row r="883" spans="1:15" outlineLevel="1">
      <c r="A883" s="43">
        <v>81801</v>
      </c>
      <c r="B883" s="44" t="s">
        <v>3944</v>
      </c>
      <c r="C883" s="65" t="s">
        <v>3948</v>
      </c>
      <c r="D883" s="43"/>
      <c r="E883" s="51">
        <v>42843</v>
      </c>
      <c r="F883" s="51">
        <v>42866</v>
      </c>
      <c r="G883" s="51" t="s">
        <v>33</v>
      </c>
      <c r="H883" s="51">
        <v>42873</v>
      </c>
      <c r="I883" s="51"/>
      <c r="J883" s="51">
        <v>42881</v>
      </c>
      <c r="K883" s="48">
        <v>42853</v>
      </c>
      <c r="L883" s="48"/>
      <c r="M883" s="48"/>
      <c r="N883" s="116"/>
      <c r="O883" s="78"/>
    </row>
    <row r="884" spans="1:15" outlineLevel="1">
      <c r="A884" s="43">
        <v>81681</v>
      </c>
      <c r="B884" s="44" t="s">
        <v>3949</v>
      </c>
      <c r="C884" s="65" t="s">
        <v>3950</v>
      </c>
      <c r="D884" s="43"/>
      <c r="E884" s="51">
        <v>42844</v>
      </c>
      <c r="F884" s="51">
        <v>42866</v>
      </c>
      <c r="G884" s="51" t="s">
        <v>33</v>
      </c>
      <c r="H884" s="51">
        <v>42873</v>
      </c>
      <c r="I884" s="51"/>
      <c r="J884" s="51">
        <v>42873</v>
      </c>
      <c r="K884" s="48">
        <v>42853</v>
      </c>
      <c r="L884" s="48"/>
      <c r="M884" s="48"/>
      <c r="N884" s="116"/>
      <c r="O884" s="78"/>
    </row>
    <row r="885" spans="1:15" outlineLevel="1">
      <c r="A885" s="43">
        <v>81060</v>
      </c>
      <c r="B885" s="44" t="s">
        <v>3951</v>
      </c>
      <c r="C885" s="65" t="s">
        <v>3952</v>
      </c>
      <c r="D885" s="43"/>
      <c r="E885" s="51">
        <v>42843</v>
      </c>
      <c r="F885" s="51" t="s">
        <v>101</v>
      </c>
      <c r="G885" s="51" t="s">
        <v>101</v>
      </c>
      <c r="H885" s="51" t="s">
        <v>101</v>
      </c>
      <c r="I885" s="51"/>
      <c r="J885" s="51" t="s">
        <v>101</v>
      </c>
      <c r="K885" s="51" t="s">
        <v>101</v>
      </c>
      <c r="L885" s="48"/>
      <c r="M885" s="48"/>
      <c r="N885" s="116"/>
      <c r="O885" s="78" t="s">
        <v>3953</v>
      </c>
    </row>
    <row r="886" spans="1:15" outlineLevel="1">
      <c r="A886" s="43">
        <v>32938</v>
      </c>
      <c r="B886" s="44" t="s">
        <v>2303</v>
      </c>
      <c r="C886" s="65" t="s">
        <v>3524</v>
      </c>
      <c r="D886" s="43"/>
      <c r="E886" s="51">
        <v>42857</v>
      </c>
      <c r="F886" s="51">
        <v>42864</v>
      </c>
      <c r="G886" s="51" t="s">
        <v>33</v>
      </c>
      <c r="H886" s="51">
        <v>42866</v>
      </c>
      <c r="I886" s="51"/>
      <c r="J886" s="51">
        <v>42886</v>
      </c>
      <c r="K886" s="48">
        <v>42860</v>
      </c>
      <c r="L886" s="48"/>
      <c r="M886" s="48"/>
      <c r="N886" s="116"/>
      <c r="O886" s="78"/>
    </row>
    <row r="887" spans="1:15" outlineLevel="1">
      <c r="A887" s="43">
        <v>36104</v>
      </c>
      <c r="B887" s="44" t="s">
        <v>2303</v>
      </c>
      <c r="C887" s="65" t="s">
        <v>3954</v>
      </c>
      <c r="D887" s="43"/>
      <c r="E887" s="51">
        <v>42857</v>
      </c>
      <c r="F887" s="51">
        <v>42885</v>
      </c>
      <c r="G887" s="51" t="s">
        <v>33</v>
      </c>
      <c r="H887" s="51">
        <v>42892</v>
      </c>
      <c r="I887" s="51"/>
      <c r="J887" s="51">
        <v>42891</v>
      </c>
      <c r="K887" s="48">
        <v>42860</v>
      </c>
      <c r="L887" s="48"/>
      <c r="M887" s="48"/>
      <c r="N887" s="116"/>
      <c r="O887" s="78" t="s">
        <v>3955</v>
      </c>
    </row>
    <row r="888" spans="1:15" outlineLevel="1">
      <c r="A888" s="43">
        <v>81821</v>
      </c>
      <c r="B888" s="44" t="s">
        <v>3956</v>
      </c>
      <c r="C888" s="65" t="s">
        <v>3957</v>
      </c>
      <c r="D888" s="43"/>
      <c r="E888" s="51">
        <v>42857</v>
      </c>
      <c r="F888" s="51" t="s">
        <v>3958</v>
      </c>
      <c r="G888" s="51" t="s">
        <v>33</v>
      </c>
      <c r="H888" s="51"/>
      <c r="I888" s="51"/>
      <c r="J888" s="51">
        <v>42887</v>
      </c>
      <c r="K888" s="48">
        <v>42860</v>
      </c>
      <c r="L888" s="48"/>
      <c r="M888" s="48"/>
      <c r="N888" s="116"/>
      <c r="O888" s="78"/>
    </row>
    <row r="889" spans="1:15" outlineLevel="1">
      <c r="A889" s="43">
        <v>81822</v>
      </c>
      <c r="B889" s="44" t="s">
        <v>3959</v>
      </c>
      <c r="C889" s="65" t="s">
        <v>3960</v>
      </c>
      <c r="D889" s="43"/>
      <c r="E889" s="51">
        <v>42857</v>
      </c>
      <c r="F889" s="51" t="s">
        <v>3958</v>
      </c>
      <c r="G889" s="51" t="s">
        <v>33</v>
      </c>
      <c r="H889" s="51"/>
      <c r="I889" s="51"/>
      <c r="J889" s="51">
        <v>42885</v>
      </c>
      <c r="K889" s="48">
        <v>42860</v>
      </c>
      <c r="L889" s="48"/>
      <c r="M889" s="48"/>
      <c r="N889" s="116"/>
      <c r="O889" s="78"/>
    </row>
    <row r="890" spans="1:15" outlineLevel="1">
      <c r="A890" s="43">
        <v>81823</v>
      </c>
      <c r="B890" s="44" t="s">
        <v>3961</v>
      </c>
      <c r="C890" s="65" t="s">
        <v>3962</v>
      </c>
      <c r="D890" s="43"/>
      <c r="E890" s="51">
        <v>42857</v>
      </c>
      <c r="F890" s="51" t="s">
        <v>3958</v>
      </c>
      <c r="G890" s="51" t="s">
        <v>33</v>
      </c>
      <c r="H890" s="51"/>
      <c r="I890" s="51"/>
      <c r="J890" s="51">
        <v>42885</v>
      </c>
      <c r="K890" s="48">
        <v>42860</v>
      </c>
      <c r="L890" s="48"/>
      <c r="M890" s="48"/>
      <c r="N890" s="116"/>
      <c r="O890" s="78"/>
    </row>
    <row r="891" spans="1:15" outlineLevel="1">
      <c r="A891" s="43">
        <v>81824</v>
      </c>
      <c r="B891" s="44" t="s">
        <v>3963</v>
      </c>
      <c r="C891" s="65" t="s">
        <v>3964</v>
      </c>
      <c r="D891" s="43"/>
      <c r="E891" s="51">
        <v>42857</v>
      </c>
      <c r="F891" s="51" t="s">
        <v>3958</v>
      </c>
      <c r="G891" s="51" t="s">
        <v>33</v>
      </c>
      <c r="H891" s="51"/>
      <c r="I891" s="51"/>
      <c r="J891" s="51">
        <v>42887</v>
      </c>
      <c r="K891" s="48">
        <v>42860</v>
      </c>
      <c r="L891" s="48"/>
      <c r="M891" s="48"/>
      <c r="N891" s="116"/>
      <c r="O891" s="78"/>
    </row>
    <row r="892" spans="1:15" outlineLevel="1">
      <c r="A892" s="43">
        <v>81825</v>
      </c>
      <c r="B892" s="44" t="s">
        <v>3965</v>
      </c>
      <c r="C892" s="65" t="s">
        <v>3966</v>
      </c>
      <c r="D892" s="43"/>
      <c r="E892" s="51">
        <v>42857</v>
      </c>
      <c r="F892" s="51" t="s">
        <v>3958</v>
      </c>
      <c r="G892" s="51" t="s">
        <v>33</v>
      </c>
      <c r="H892" s="51"/>
      <c r="I892" s="51"/>
      <c r="J892" s="51">
        <v>42887</v>
      </c>
      <c r="K892" s="48">
        <v>42860</v>
      </c>
      <c r="L892" s="48"/>
      <c r="M892" s="48"/>
      <c r="N892" s="116"/>
      <c r="O892" s="78"/>
    </row>
    <row r="893" spans="1:15" outlineLevel="1">
      <c r="A893" s="43">
        <v>81826</v>
      </c>
      <c r="B893" s="44" t="s">
        <v>3967</v>
      </c>
      <c r="C893" s="65" t="s">
        <v>3968</v>
      </c>
      <c r="D893" s="43"/>
      <c r="E893" s="51">
        <v>42857</v>
      </c>
      <c r="F893" s="51" t="s">
        <v>3958</v>
      </c>
      <c r="G893" s="51" t="s">
        <v>33</v>
      </c>
      <c r="H893" s="51"/>
      <c r="I893" s="51"/>
      <c r="J893" s="51">
        <v>42885</v>
      </c>
      <c r="K893" s="48">
        <v>42860</v>
      </c>
      <c r="L893" s="48"/>
      <c r="M893" s="48"/>
      <c r="N893" s="116"/>
      <c r="O893" s="78"/>
    </row>
    <row r="894" spans="1:15" outlineLevel="1">
      <c r="A894" s="43">
        <v>81827</v>
      </c>
      <c r="B894" s="44" t="s">
        <v>3969</v>
      </c>
      <c r="C894" s="65" t="s">
        <v>3970</v>
      </c>
      <c r="D894" s="43"/>
      <c r="E894" s="51">
        <v>42857</v>
      </c>
      <c r="F894" s="51" t="s">
        <v>3958</v>
      </c>
      <c r="G894" s="51" t="s">
        <v>33</v>
      </c>
      <c r="H894" s="51"/>
      <c r="I894" s="51"/>
      <c r="J894" s="51">
        <v>42888</v>
      </c>
      <c r="K894" s="48">
        <v>42860</v>
      </c>
      <c r="L894" s="48"/>
      <c r="M894" s="48"/>
      <c r="N894" s="116"/>
      <c r="O894" s="78"/>
    </row>
    <row r="895" spans="1:15" outlineLevel="1">
      <c r="A895" s="43">
        <v>81828</v>
      </c>
      <c r="B895" s="44" t="s">
        <v>3971</v>
      </c>
      <c r="C895" s="65" t="s">
        <v>3972</v>
      </c>
      <c r="D895" s="43"/>
      <c r="E895" s="51">
        <v>42857</v>
      </c>
      <c r="F895" s="51" t="s">
        <v>3958</v>
      </c>
      <c r="G895" s="51" t="s">
        <v>33</v>
      </c>
      <c r="H895" s="51"/>
      <c r="I895" s="51"/>
      <c r="J895" s="51">
        <v>42885</v>
      </c>
      <c r="K895" s="48">
        <v>42860</v>
      </c>
      <c r="L895" s="48"/>
      <c r="M895" s="48"/>
      <c r="N895" s="116"/>
      <c r="O895" s="78"/>
    </row>
    <row r="896" spans="1:15" outlineLevel="1">
      <c r="A896" s="43">
        <v>81829</v>
      </c>
      <c r="B896" s="44" t="s">
        <v>3973</v>
      </c>
      <c r="C896" s="65" t="s">
        <v>3974</v>
      </c>
      <c r="D896" s="43"/>
      <c r="E896" s="51">
        <v>42857</v>
      </c>
      <c r="F896" s="51" t="s">
        <v>3958</v>
      </c>
      <c r="G896" s="51" t="s">
        <v>2087</v>
      </c>
      <c r="H896" s="51"/>
      <c r="I896" s="51"/>
      <c r="J896" s="51">
        <v>42885</v>
      </c>
      <c r="K896" s="48">
        <v>42860</v>
      </c>
      <c r="L896" s="48"/>
      <c r="M896" s="48"/>
      <c r="N896" s="116"/>
      <c r="O896" s="78"/>
    </row>
    <row r="897" spans="1:15" outlineLevel="1">
      <c r="A897" s="43">
        <v>81830</v>
      </c>
      <c r="B897" s="44" t="s">
        <v>3975</v>
      </c>
      <c r="C897" s="65" t="s">
        <v>3976</v>
      </c>
      <c r="D897" s="43"/>
      <c r="E897" s="51">
        <v>42857</v>
      </c>
      <c r="F897" s="51" t="s">
        <v>3958</v>
      </c>
      <c r="G897" s="51" t="s">
        <v>33</v>
      </c>
      <c r="H897" s="51"/>
      <c r="I897" s="51"/>
      <c r="J897" s="51">
        <v>42887</v>
      </c>
      <c r="K897" s="48">
        <v>42860</v>
      </c>
      <c r="L897" s="48"/>
      <c r="M897" s="48"/>
      <c r="N897" s="116"/>
      <c r="O897" s="78"/>
    </row>
    <row r="898" spans="1:15" outlineLevel="1">
      <c r="A898" s="43">
        <v>81831</v>
      </c>
      <c r="B898" s="44" t="s">
        <v>3977</v>
      </c>
      <c r="C898" s="65" t="s">
        <v>3978</v>
      </c>
      <c r="D898" s="43"/>
      <c r="E898" s="51">
        <v>42857</v>
      </c>
      <c r="F898" s="51" t="s">
        <v>3958</v>
      </c>
      <c r="G898" s="51" t="s">
        <v>33</v>
      </c>
      <c r="H898" s="51"/>
      <c r="I898" s="51"/>
      <c r="J898" s="51">
        <v>42888</v>
      </c>
      <c r="K898" s="48">
        <v>42860</v>
      </c>
      <c r="L898" s="48"/>
      <c r="M898" s="48"/>
      <c r="N898" s="116"/>
      <c r="O898" s="78"/>
    </row>
    <row r="899" spans="1:15" outlineLevel="1">
      <c r="A899" s="43">
        <v>81832</v>
      </c>
      <c r="B899" s="44" t="s">
        <v>3979</v>
      </c>
      <c r="C899" s="65" t="s">
        <v>3980</v>
      </c>
      <c r="D899" s="43"/>
      <c r="E899" s="51">
        <v>42857</v>
      </c>
      <c r="F899" s="51" t="s">
        <v>3958</v>
      </c>
      <c r="G899" s="51" t="s">
        <v>33</v>
      </c>
      <c r="H899" s="51"/>
      <c r="I899" s="51"/>
      <c r="J899" s="51">
        <v>42887</v>
      </c>
      <c r="K899" s="48">
        <v>42860</v>
      </c>
      <c r="L899" s="48"/>
      <c r="M899" s="48"/>
      <c r="N899" s="116"/>
      <c r="O899" s="78"/>
    </row>
    <row r="900" spans="1:15" outlineLevel="1">
      <c r="A900" s="43">
        <v>81874</v>
      </c>
      <c r="B900" s="44" t="s">
        <v>3981</v>
      </c>
      <c r="C900" s="65" t="s">
        <v>3982</v>
      </c>
      <c r="D900" s="43"/>
      <c r="E900" s="51">
        <v>42864</v>
      </c>
      <c r="F900" s="51" t="s">
        <v>3983</v>
      </c>
      <c r="G900" s="51" t="s">
        <v>33</v>
      </c>
      <c r="H900" s="51"/>
      <c r="I900" s="51"/>
      <c r="J900" s="51">
        <v>42888</v>
      </c>
      <c r="K900" s="48">
        <v>42867</v>
      </c>
      <c r="L900" s="48"/>
      <c r="M900" s="48"/>
      <c r="N900" s="116"/>
      <c r="O900" s="78"/>
    </row>
    <row r="901" spans="1:15" outlineLevel="1">
      <c r="A901" s="43">
        <v>81875</v>
      </c>
      <c r="B901" s="44" t="s">
        <v>3984</v>
      </c>
      <c r="C901" s="65" t="s">
        <v>3985</v>
      </c>
      <c r="D901" s="43"/>
      <c r="E901" s="51">
        <v>42864</v>
      </c>
      <c r="F901" s="51" t="s">
        <v>3983</v>
      </c>
      <c r="G901" s="51" t="s">
        <v>33</v>
      </c>
      <c r="H901" s="51"/>
      <c r="I901" s="51"/>
      <c r="J901" s="51">
        <v>42888</v>
      </c>
      <c r="K901" s="48">
        <v>42867</v>
      </c>
      <c r="L901" s="48"/>
      <c r="M901" s="48"/>
      <c r="N901" s="116"/>
      <c r="O901" s="78"/>
    </row>
    <row r="902" spans="1:15" outlineLevel="1">
      <c r="A902" s="43">
        <v>81876</v>
      </c>
      <c r="B902" s="44" t="s">
        <v>3986</v>
      </c>
      <c r="C902" s="65" t="s">
        <v>3987</v>
      </c>
      <c r="D902" s="43"/>
      <c r="E902" s="51">
        <v>42864</v>
      </c>
      <c r="F902" s="51" t="s">
        <v>3983</v>
      </c>
      <c r="G902" s="51" t="s">
        <v>33</v>
      </c>
      <c r="H902" s="51"/>
      <c r="I902" s="51"/>
      <c r="J902" s="51">
        <v>42891</v>
      </c>
      <c r="K902" s="48">
        <v>42867</v>
      </c>
      <c r="L902" s="48"/>
      <c r="M902" s="48"/>
      <c r="N902" s="116"/>
      <c r="O902" s="78"/>
    </row>
    <row r="903" spans="1:15" outlineLevel="1">
      <c r="A903" s="43">
        <v>81877</v>
      </c>
      <c r="B903" s="44" t="s">
        <v>3988</v>
      </c>
      <c r="C903" s="65" t="s">
        <v>3989</v>
      </c>
      <c r="D903" s="43"/>
      <c r="E903" s="51">
        <v>42864</v>
      </c>
      <c r="F903" s="51" t="s">
        <v>3983</v>
      </c>
      <c r="G903" s="51" t="s">
        <v>33</v>
      </c>
      <c r="H903" s="51"/>
      <c r="I903" s="51"/>
      <c r="J903" s="51">
        <v>42888</v>
      </c>
      <c r="K903" s="48">
        <v>42867</v>
      </c>
      <c r="L903" s="48"/>
      <c r="M903" s="48"/>
      <c r="N903" s="116"/>
      <c r="O903" s="78"/>
    </row>
    <row r="904" spans="1:15" outlineLevel="1">
      <c r="A904" s="43">
        <v>81878</v>
      </c>
      <c r="B904" s="44" t="s">
        <v>3990</v>
      </c>
      <c r="C904" s="65" t="s">
        <v>3991</v>
      </c>
      <c r="D904" s="43"/>
      <c r="E904" s="51">
        <v>42864</v>
      </c>
      <c r="F904" s="51" t="s">
        <v>89</v>
      </c>
      <c r="G904" s="51" t="s">
        <v>89</v>
      </c>
      <c r="H904" s="51" t="s">
        <v>89</v>
      </c>
      <c r="I904" s="51"/>
      <c r="J904" s="51" t="s">
        <v>89</v>
      </c>
      <c r="K904" s="51" t="s">
        <v>89</v>
      </c>
      <c r="L904" s="51" t="s">
        <v>89</v>
      </c>
      <c r="M904" s="51" t="s">
        <v>89</v>
      </c>
      <c r="N904" s="51" t="s">
        <v>89</v>
      </c>
      <c r="O904" s="78" t="s">
        <v>3992</v>
      </c>
    </row>
    <row r="905" spans="1:15" outlineLevel="1">
      <c r="A905" s="43">
        <v>81879</v>
      </c>
      <c r="B905" s="44" t="s">
        <v>3993</v>
      </c>
      <c r="C905" s="65" t="s">
        <v>3994</v>
      </c>
      <c r="D905" s="43"/>
      <c r="E905" s="51">
        <v>42864</v>
      </c>
      <c r="F905" s="51" t="s">
        <v>89</v>
      </c>
      <c r="G905" s="51" t="s">
        <v>89</v>
      </c>
      <c r="H905" s="51" t="s">
        <v>89</v>
      </c>
      <c r="I905" s="51"/>
      <c r="J905" s="51" t="s">
        <v>89</v>
      </c>
      <c r="K905" s="51" t="s">
        <v>89</v>
      </c>
      <c r="L905" s="51" t="s">
        <v>89</v>
      </c>
      <c r="M905" s="51" t="s">
        <v>89</v>
      </c>
      <c r="N905" s="51" t="s">
        <v>89</v>
      </c>
      <c r="O905" s="78" t="s">
        <v>3992</v>
      </c>
    </row>
    <row r="906" spans="1:15" outlineLevel="1">
      <c r="A906" s="43">
        <v>81880</v>
      </c>
      <c r="B906" s="44" t="s">
        <v>3995</v>
      </c>
      <c r="C906" s="65" t="s">
        <v>3996</v>
      </c>
      <c r="D906" s="43"/>
      <c r="E906" s="51">
        <v>42864</v>
      </c>
      <c r="F906" s="51" t="s">
        <v>3983</v>
      </c>
      <c r="G906" s="51" t="s">
        <v>33</v>
      </c>
      <c r="H906" s="51"/>
      <c r="I906" s="51"/>
      <c r="J906" s="51">
        <v>42888</v>
      </c>
      <c r="K906" s="48">
        <v>42867</v>
      </c>
      <c r="L906" s="48"/>
      <c r="M906" s="48"/>
      <c r="N906" s="116"/>
      <c r="O906" s="78"/>
    </row>
    <row r="907" spans="1:15" outlineLevel="1">
      <c r="A907" s="43">
        <v>81881</v>
      </c>
      <c r="B907" s="44" t="s">
        <v>3997</v>
      </c>
      <c r="C907" s="65" t="s">
        <v>3998</v>
      </c>
      <c r="D907" s="43"/>
      <c r="E907" s="51">
        <v>42864</v>
      </c>
      <c r="F907" s="51" t="s">
        <v>3983</v>
      </c>
      <c r="G907" s="51" t="s">
        <v>33</v>
      </c>
      <c r="H907" s="51"/>
      <c r="I907" s="51"/>
      <c r="J907" s="51">
        <v>42888</v>
      </c>
      <c r="K907" s="48">
        <v>42867</v>
      </c>
      <c r="L907" s="48"/>
      <c r="M907" s="48"/>
      <c r="N907" s="116"/>
      <c r="O907" s="78"/>
    </row>
    <row r="908" spans="1:15" outlineLevel="1">
      <c r="A908" s="43">
        <v>81882</v>
      </c>
      <c r="B908" s="44" t="s">
        <v>3999</v>
      </c>
      <c r="C908" s="65" t="s">
        <v>4000</v>
      </c>
      <c r="D908" s="43"/>
      <c r="E908" s="51">
        <v>42864</v>
      </c>
      <c r="F908" s="51">
        <v>42905</v>
      </c>
      <c r="G908" s="51" t="s">
        <v>33</v>
      </c>
      <c r="H908" s="51">
        <v>42912</v>
      </c>
      <c r="I908" s="51"/>
      <c r="J908" s="51">
        <v>42920</v>
      </c>
      <c r="K908" s="48">
        <v>42867</v>
      </c>
      <c r="L908" s="48"/>
      <c r="M908" s="48"/>
      <c r="N908" s="116"/>
      <c r="O908" s="78"/>
    </row>
    <row r="909" spans="1:15" outlineLevel="1">
      <c r="A909" s="43">
        <v>81883</v>
      </c>
      <c r="B909" s="44" t="s">
        <v>4001</v>
      </c>
      <c r="C909" s="65" t="s">
        <v>4002</v>
      </c>
      <c r="D909" s="43"/>
      <c r="E909" s="51">
        <v>42864</v>
      </c>
      <c r="F909" s="51" t="s">
        <v>3983</v>
      </c>
      <c r="G909" s="51" t="s">
        <v>33</v>
      </c>
      <c r="H909" s="51"/>
      <c r="I909" s="51"/>
      <c r="J909" s="51">
        <v>42888</v>
      </c>
      <c r="K909" s="48">
        <v>42867</v>
      </c>
      <c r="L909" s="48"/>
      <c r="M909" s="48"/>
      <c r="N909" s="116"/>
      <c r="O909" s="78"/>
    </row>
    <row r="910" spans="1:15" outlineLevel="1">
      <c r="A910" s="43">
        <v>81885</v>
      </c>
      <c r="B910" s="44" t="s">
        <v>4003</v>
      </c>
      <c r="C910" s="65" t="s">
        <v>4004</v>
      </c>
      <c r="D910" s="43"/>
      <c r="E910" s="51">
        <v>42864</v>
      </c>
      <c r="F910" s="51" t="s">
        <v>3983</v>
      </c>
      <c r="G910" s="51" t="s">
        <v>33</v>
      </c>
      <c r="H910" s="51"/>
      <c r="I910" s="51"/>
      <c r="J910" s="51">
        <v>42888</v>
      </c>
      <c r="K910" s="48">
        <v>42867</v>
      </c>
      <c r="L910" s="48"/>
      <c r="M910" s="48"/>
      <c r="N910" s="116"/>
      <c r="O910" s="78"/>
    </row>
    <row r="911" spans="1:15" outlineLevel="1">
      <c r="A911" s="43">
        <v>81887</v>
      </c>
      <c r="B911" s="44" t="s">
        <v>4005</v>
      </c>
      <c r="C911" s="65" t="s">
        <v>4006</v>
      </c>
      <c r="D911" s="43"/>
      <c r="E911" s="51">
        <v>42864</v>
      </c>
      <c r="F911" s="51" t="s">
        <v>3983</v>
      </c>
      <c r="G911" s="51" t="s">
        <v>33</v>
      </c>
      <c r="H911" s="51"/>
      <c r="I911" s="51"/>
      <c r="J911" s="51">
        <v>42891</v>
      </c>
      <c r="K911" s="48">
        <v>42867</v>
      </c>
      <c r="L911" s="48"/>
      <c r="M911" s="48"/>
      <c r="N911" s="116"/>
      <c r="O911" s="78"/>
    </row>
    <row r="912" spans="1:15" outlineLevel="1">
      <c r="A912" s="43">
        <v>81888</v>
      </c>
      <c r="B912" s="44" t="s">
        <v>4007</v>
      </c>
      <c r="C912" s="65" t="s">
        <v>4008</v>
      </c>
      <c r="D912" s="43"/>
      <c r="E912" s="51">
        <v>42864</v>
      </c>
      <c r="F912" s="51" t="s">
        <v>3983</v>
      </c>
      <c r="G912" s="51" t="s">
        <v>33</v>
      </c>
      <c r="H912" s="51"/>
      <c r="I912" s="51"/>
      <c r="J912" s="51">
        <v>42891</v>
      </c>
      <c r="K912" s="48">
        <v>42867</v>
      </c>
      <c r="L912" s="48"/>
      <c r="M912" s="48"/>
      <c r="N912" s="116"/>
      <c r="O912" s="78"/>
    </row>
    <row r="913" spans="1:15" outlineLevel="1">
      <c r="A913" s="43">
        <v>81889</v>
      </c>
      <c r="B913" s="44" t="s">
        <v>4009</v>
      </c>
      <c r="C913" s="65" t="s">
        <v>4010</v>
      </c>
      <c r="D913" s="43"/>
      <c r="E913" s="51">
        <v>42864</v>
      </c>
      <c r="F913" s="51" t="s">
        <v>3983</v>
      </c>
      <c r="G913" s="51" t="s">
        <v>33</v>
      </c>
      <c r="H913" s="51"/>
      <c r="I913" s="51"/>
      <c r="J913" s="51">
        <v>42891</v>
      </c>
      <c r="K913" s="48">
        <v>42867</v>
      </c>
      <c r="L913" s="48"/>
      <c r="M913" s="48"/>
      <c r="N913" s="116"/>
      <c r="O913" s="78"/>
    </row>
    <row r="914" spans="1:15" ht="43.5" outlineLevel="1">
      <c r="A914" s="43">
        <v>81857</v>
      </c>
      <c r="B914" s="44" t="s">
        <v>4011</v>
      </c>
      <c r="C914" s="65" t="s">
        <v>4012</v>
      </c>
      <c r="D914" s="43"/>
      <c r="E914" s="51">
        <v>42858</v>
      </c>
      <c r="F914" s="51">
        <v>42912</v>
      </c>
      <c r="G914" s="51" t="s">
        <v>2120</v>
      </c>
      <c r="H914" s="51" t="s">
        <v>4013</v>
      </c>
      <c r="I914" s="51"/>
      <c r="J914" s="51">
        <v>42922</v>
      </c>
      <c r="K914" s="69" t="s">
        <v>4014</v>
      </c>
      <c r="L914" s="48"/>
      <c r="M914" s="48"/>
      <c r="N914" s="116"/>
      <c r="O914" s="78" t="s">
        <v>4015</v>
      </c>
    </row>
    <row r="915" spans="1:15" outlineLevel="1">
      <c r="A915" s="43">
        <v>81860</v>
      </c>
      <c r="B915" s="44" t="s">
        <v>4016</v>
      </c>
      <c r="C915" s="65" t="s">
        <v>4017</v>
      </c>
      <c r="D915" s="43"/>
      <c r="E915" s="51">
        <v>42859</v>
      </c>
      <c r="F915" s="51">
        <v>42867</v>
      </c>
      <c r="G915" s="51" t="s">
        <v>33</v>
      </c>
      <c r="H915" s="51">
        <v>42871</v>
      </c>
      <c r="I915" s="51"/>
      <c r="J915" s="51">
        <v>42871</v>
      </c>
      <c r="K915" s="48">
        <v>42860</v>
      </c>
      <c r="L915" s="48"/>
      <c r="M915" s="48"/>
      <c r="N915" s="116"/>
      <c r="O915" s="78"/>
    </row>
    <row r="916" spans="1:15" outlineLevel="1">
      <c r="A916" s="43">
        <v>81861</v>
      </c>
      <c r="B916" s="44" t="s">
        <v>4018</v>
      </c>
      <c r="C916" s="65" t="s">
        <v>4019</v>
      </c>
      <c r="D916" s="43"/>
      <c r="E916" s="51">
        <v>42859</v>
      </c>
      <c r="F916" s="51">
        <v>42870</v>
      </c>
      <c r="G916" s="51" t="s">
        <v>33</v>
      </c>
      <c r="H916" s="51">
        <v>42872</v>
      </c>
      <c r="I916" s="51"/>
      <c r="J916" s="51">
        <v>42873</v>
      </c>
      <c r="K916" s="48">
        <v>42860</v>
      </c>
      <c r="L916" s="48"/>
      <c r="M916" s="48"/>
      <c r="N916" s="116"/>
      <c r="O916" s="78"/>
    </row>
    <row r="917" spans="1:15" outlineLevel="1">
      <c r="A917" s="43">
        <v>81862</v>
      </c>
      <c r="B917" s="44" t="s">
        <v>3944</v>
      </c>
      <c r="C917" s="65" t="s">
        <v>4020</v>
      </c>
      <c r="D917" s="43"/>
      <c r="E917" s="51">
        <v>42859</v>
      </c>
      <c r="F917" s="51">
        <v>42874</v>
      </c>
      <c r="G917" s="51" t="s">
        <v>4021</v>
      </c>
      <c r="H917" s="51">
        <v>42881</v>
      </c>
      <c r="I917" s="51"/>
      <c r="J917" s="51">
        <v>42881</v>
      </c>
      <c r="K917" s="48">
        <v>42860</v>
      </c>
      <c r="L917" s="48"/>
      <c r="M917" s="48"/>
      <c r="N917" s="116"/>
      <c r="O917" s="78"/>
    </row>
    <row r="918" spans="1:15" outlineLevel="1">
      <c r="A918" s="43">
        <v>81863</v>
      </c>
      <c r="B918" s="44" t="s">
        <v>3944</v>
      </c>
      <c r="C918" s="65" t="s">
        <v>4022</v>
      </c>
      <c r="D918" s="43"/>
      <c r="E918" s="51">
        <v>42859</v>
      </c>
      <c r="F918" s="51">
        <v>42873</v>
      </c>
      <c r="G918" s="51" t="s">
        <v>33</v>
      </c>
      <c r="H918" s="51">
        <v>42880</v>
      </c>
      <c r="I918" s="51"/>
      <c r="J918" s="51">
        <v>42880</v>
      </c>
      <c r="K918" s="48">
        <v>42860</v>
      </c>
      <c r="L918" s="48"/>
      <c r="M918" s="48"/>
      <c r="N918" s="116"/>
      <c r="O918" s="78"/>
    </row>
    <row r="919" spans="1:15" outlineLevel="1">
      <c r="A919" s="43">
        <v>81867</v>
      </c>
      <c r="B919" s="44" t="s">
        <v>4023</v>
      </c>
      <c r="C919" s="65" t="s">
        <v>4024</v>
      </c>
      <c r="D919" s="43"/>
      <c r="E919" s="51">
        <v>42860</v>
      </c>
      <c r="F919" s="51">
        <v>42887</v>
      </c>
      <c r="G919" s="51" t="s">
        <v>33</v>
      </c>
      <c r="H919" s="51">
        <v>42894</v>
      </c>
      <c r="I919" s="51"/>
      <c r="J919" s="51">
        <v>42894</v>
      </c>
      <c r="K919" s="48">
        <v>42860</v>
      </c>
      <c r="L919" s="48"/>
      <c r="M919" s="48"/>
      <c r="N919" s="116"/>
      <c r="O919" s="78" t="s">
        <v>4025</v>
      </c>
    </row>
    <row r="920" spans="1:15" outlineLevel="1">
      <c r="A920" s="43">
        <v>81634</v>
      </c>
      <c r="B920" s="44" t="s">
        <v>4026</v>
      </c>
      <c r="C920" s="65" t="s">
        <v>4027</v>
      </c>
      <c r="D920" s="43"/>
      <c r="E920" s="51">
        <v>42860</v>
      </c>
      <c r="F920" s="51">
        <v>42878</v>
      </c>
      <c r="G920" s="51" t="s">
        <v>33</v>
      </c>
      <c r="H920" s="51">
        <v>42885</v>
      </c>
      <c r="I920" s="51"/>
      <c r="J920" s="51">
        <v>42887</v>
      </c>
      <c r="K920" s="48">
        <v>42860</v>
      </c>
      <c r="L920" s="48"/>
      <c r="M920" s="48"/>
      <c r="N920" s="116"/>
      <c r="O920" s="78"/>
    </row>
    <row r="921" spans="1:15" outlineLevel="1">
      <c r="A921" s="43">
        <v>81635</v>
      </c>
      <c r="B921" s="44" t="s">
        <v>4028</v>
      </c>
      <c r="C921" s="65" t="s">
        <v>4029</v>
      </c>
      <c r="D921" s="43"/>
      <c r="E921" s="51">
        <v>42860</v>
      </c>
      <c r="F921" s="51">
        <v>42879</v>
      </c>
      <c r="G921" s="51" t="s">
        <v>33</v>
      </c>
      <c r="H921" s="51">
        <v>42886</v>
      </c>
      <c r="I921" s="51"/>
      <c r="J921" s="51">
        <v>42887</v>
      </c>
      <c r="K921" s="48">
        <v>42860</v>
      </c>
      <c r="L921" s="48"/>
      <c r="M921" s="48"/>
      <c r="N921" s="116"/>
      <c r="O921" s="78"/>
    </row>
    <row r="922" spans="1:15" outlineLevel="1">
      <c r="A922" s="43">
        <v>81895</v>
      </c>
      <c r="B922" s="44" t="s">
        <v>4030</v>
      </c>
      <c r="C922" s="65" t="s">
        <v>4031</v>
      </c>
      <c r="D922" s="43"/>
      <c r="E922" s="51">
        <v>42864</v>
      </c>
      <c r="F922" s="51"/>
      <c r="G922" s="51"/>
      <c r="H922" s="51"/>
      <c r="I922" s="51"/>
      <c r="J922" s="85"/>
      <c r="K922" s="48">
        <v>42867</v>
      </c>
      <c r="L922" s="48"/>
      <c r="M922" s="48"/>
      <c r="N922" s="116"/>
      <c r="O922" s="78" t="s">
        <v>4032</v>
      </c>
    </row>
    <row r="923" spans="1:15" outlineLevel="1">
      <c r="A923" s="43">
        <v>35449</v>
      </c>
      <c r="B923" s="44" t="s">
        <v>3146</v>
      </c>
      <c r="C923" s="65" t="s">
        <v>4033</v>
      </c>
      <c r="D923" s="43"/>
      <c r="E923" s="51">
        <v>42866</v>
      </c>
      <c r="F923" s="51">
        <v>42895</v>
      </c>
      <c r="G923" s="51" t="s">
        <v>33</v>
      </c>
      <c r="H923" s="51">
        <v>42902</v>
      </c>
      <c r="I923" s="51"/>
      <c r="J923" s="51">
        <v>42905</v>
      </c>
      <c r="K923" s="48">
        <v>42867</v>
      </c>
      <c r="L923" s="48"/>
      <c r="M923" s="48"/>
      <c r="N923" s="116"/>
      <c r="O923" s="78"/>
    </row>
    <row r="924" spans="1:15" outlineLevel="1">
      <c r="A924" s="43">
        <v>38401</v>
      </c>
      <c r="B924" s="44" t="s">
        <v>3146</v>
      </c>
      <c r="C924" s="65" t="s">
        <v>4034</v>
      </c>
      <c r="D924" s="43"/>
      <c r="E924" s="51">
        <v>42866</v>
      </c>
      <c r="F924" s="51">
        <v>42906</v>
      </c>
      <c r="G924" s="51" t="s">
        <v>33</v>
      </c>
      <c r="H924" s="51">
        <v>42913</v>
      </c>
      <c r="I924" s="51"/>
      <c r="J924" s="51">
        <v>42913</v>
      </c>
      <c r="K924" s="48">
        <v>42867</v>
      </c>
      <c r="L924" s="48"/>
      <c r="M924" s="48"/>
      <c r="N924" s="116"/>
      <c r="O924" s="78"/>
    </row>
    <row r="925" spans="1:15" outlineLevel="1">
      <c r="A925" s="43">
        <v>81923</v>
      </c>
      <c r="B925" s="44" t="s">
        <v>4035</v>
      </c>
      <c r="C925" s="65" t="s">
        <v>2314</v>
      </c>
      <c r="D925" s="43"/>
      <c r="E925" s="51">
        <v>42867</v>
      </c>
      <c r="F925" s="51">
        <v>42893</v>
      </c>
      <c r="G925" s="51" t="s">
        <v>33</v>
      </c>
      <c r="H925" s="51">
        <v>42900</v>
      </c>
      <c r="I925" s="51"/>
      <c r="J925" s="51">
        <v>42902</v>
      </c>
      <c r="K925" s="48">
        <v>42867</v>
      </c>
      <c r="L925" s="48"/>
      <c r="M925" s="48"/>
      <c r="N925" s="116"/>
      <c r="O925" s="78"/>
    </row>
    <row r="926" spans="1:15" outlineLevel="1">
      <c r="A926" s="43">
        <v>81865</v>
      </c>
      <c r="B926" s="44" t="s">
        <v>4036</v>
      </c>
      <c r="C926" s="65" t="s">
        <v>4037</v>
      </c>
      <c r="D926" s="43"/>
      <c r="E926" s="51">
        <v>42870</v>
      </c>
      <c r="F926" s="51">
        <v>42886</v>
      </c>
      <c r="G926" s="51" t="s">
        <v>33</v>
      </c>
      <c r="H926" s="51">
        <v>42893</v>
      </c>
      <c r="I926" s="51"/>
      <c r="J926" s="51">
        <v>42894</v>
      </c>
      <c r="K926" s="48">
        <v>42881</v>
      </c>
      <c r="L926" s="48"/>
      <c r="M926" s="48"/>
      <c r="N926" s="116"/>
      <c r="O926" s="78"/>
    </row>
    <row r="927" spans="1:15" outlineLevel="1">
      <c r="A927" s="43">
        <v>81978</v>
      </c>
      <c r="B927" s="44" t="s">
        <v>4038</v>
      </c>
      <c r="C927" s="65" t="s">
        <v>4039</v>
      </c>
      <c r="D927" s="43"/>
      <c r="E927" s="51">
        <v>42873</v>
      </c>
      <c r="F927" s="51">
        <v>42898</v>
      </c>
      <c r="G927" s="51" t="s">
        <v>33</v>
      </c>
      <c r="H927" s="51">
        <v>42905</v>
      </c>
      <c r="I927" s="51"/>
      <c r="J927" s="51">
        <v>42912</v>
      </c>
      <c r="K927" s="48">
        <v>42881</v>
      </c>
      <c r="L927" s="48"/>
      <c r="M927" s="48"/>
      <c r="N927" s="116"/>
      <c r="O927" s="78"/>
    </row>
    <row r="928" spans="1:15" outlineLevel="1">
      <c r="A928" s="43">
        <v>81979</v>
      </c>
      <c r="B928" s="44" t="s">
        <v>4040</v>
      </c>
      <c r="C928" s="65" t="s">
        <v>4041</v>
      </c>
      <c r="D928" s="43"/>
      <c r="E928" s="51">
        <v>42873</v>
      </c>
      <c r="F928" s="51">
        <v>42900</v>
      </c>
      <c r="G928" s="51" t="s">
        <v>33</v>
      </c>
      <c r="H928" s="51">
        <v>42907</v>
      </c>
      <c r="I928" s="51"/>
      <c r="J928" s="51">
        <v>42912</v>
      </c>
      <c r="K928" s="48">
        <v>42881</v>
      </c>
      <c r="L928" s="48"/>
      <c r="M928" s="48"/>
      <c r="N928" s="116"/>
      <c r="O928" s="78"/>
    </row>
    <row r="929" spans="1:15" outlineLevel="1">
      <c r="A929" s="43">
        <v>81980</v>
      </c>
      <c r="B929" s="44" t="s">
        <v>4042</v>
      </c>
      <c r="C929" s="65" t="s">
        <v>4043</v>
      </c>
      <c r="D929" s="43"/>
      <c r="E929" s="51">
        <v>42873</v>
      </c>
      <c r="F929" s="51">
        <v>42898</v>
      </c>
      <c r="G929" s="51" t="s">
        <v>33</v>
      </c>
      <c r="H929" s="51">
        <v>42905</v>
      </c>
      <c r="I929" s="51"/>
      <c r="J929" s="51">
        <v>42912</v>
      </c>
      <c r="K929" s="48">
        <v>42881</v>
      </c>
      <c r="L929" s="48"/>
      <c r="M929" s="48"/>
      <c r="N929" s="116"/>
      <c r="O929" s="78"/>
    </row>
    <row r="930" spans="1:15" outlineLevel="1">
      <c r="A930" s="43">
        <v>81981</v>
      </c>
      <c r="B930" s="44" t="s">
        <v>4044</v>
      </c>
      <c r="C930" s="65" t="s">
        <v>4045</v>
      </c>
      <c r="D930" s="43"/>
      <c r="E930" s="51">
        <v>42873</v>
      </c>
      <c r="F930" s="51">
        <v>42899</v>
      </c>
      <c r="G930" s="51" t="s">
        <v>33</v>
      </c>
      <c r="H930" s="51">
        <v>42906</v>
      </c>
      <c r="I930" s="51"/>
      <c r="J930" s="51">
        <v>42912</v>
      </c>
      <c r="K930" s="48">
        <v>42881</v>
      </c>
      <c r="L930" s="48"/>
      <c r="M930" s="48"/>
      <c r="N930" s="116"/>
      <c r="O930" s="78"/>
    </row>
    <row r="931" spans="1:15" outlineLevel="1">
      <c r="A931" s="43">
        <v>81982</v>
      </c>
      <c r="B931" s="44" t="s">
        <v>4046</v>
      </c>
      <c r="C931" s="65" t="s">
        <v>4047</v>
      </c>
      <c r="D931" s="43"/>
      <c r="E931" s="51">
        <v>42873</v>
      </c>
      <c r="F931" s="51">
        <v>42899</v>
      </c>
      <c r="G931" s="51" t="s">
        <v>33</v>
      </c>
      <c r="H931" s="51">
        <v>42906</v>
      </c>
      <c r="I931" s="51"/>
      <c r="J931" s="51">
        <v>42912</v>
      </c>
      <c r="K931" s="48">
        <v>42881</v>
      </c>
      <c r="L931" s="48"/>
      <c r="M931" s="48"/>
      <c r="N931" s="116"/>
      <c r="O931" s="78"/>
    </row>
    <row r="932" spans="1:15" outlineLevel="1">
      <c r="A932" s="43">
        <v>81983</v>
      </c>
      <c r="B932" s="44" t="s">
        <v>4048</v>
      </c>
      <c r="C932" s="65" t="s">
        <v>4049</v>
      </c>
      <c r="D932" s="43"/>
      <c r="E932" s="51">
        <v>42873</v>
      </c>
      <c r="F932" s="51">
        <v>42899</v>
      </c>
      <c r="G932" s="51" t="s">
        <v>33</v>
      </c>
      <c r="H932" s="51">
        <v>42906</v>
      </c>
      <c r="I932" s="51"/>
      <c r="J932" s="51">
        <v>42912</v>
      </c>
      <c r="K932" s="48">
        <v>42881</v>
      </c>
      <c r="L932" s="48"/>
      <c r="M932" s="48"/>
      <c r="N932" s="116"/>
      <c r="O932" s="78"/>
    </row>
    <row r="933" spans="1:15" outlineLevel="1">
      <c r="A933" s="43">
        <v>81984</v>
      </c>
      <c r="B933" s="44" t="s">
        <v>4050</v>
      </c>
      <c r="C933" s="65" t="s">
        <v>4051</v>
      </c>
      <c r="D933" s="43"/>
      <c r="E933" s="51">
        <v>42873</v>
      </c>
      <c r="F933" s="51">
        <v>42900</v>
      </c>
      <c r="G933" s="51" t="s">
        <v>33</v>
      </c>
      <c r="H933" s="51">
        <v>42907</v>
      </c>
      <c r="I933" s="51"/>
      <c r="J933" s="51">
        <v>42912</v>
      </c>
      <c r="K933" s="48">
        <v>42881</v>
      </c>
      <c r="L933" s="48"/>
      <c r="M933" s="48"/>
      <c r="N933" s="116"/>
      <c r="O933" s="78"/>
    </row>
    <row r="934" spans="1:15" outlineLevel="1">
      <c r="A934" s="43">
        <v>81985</v>
      </c>
      <c r="B934" s="44" t="s">
        <v>4052</v>
      </c>
      <c r="C934" s="65" t="s">
        <v>4053</v>
      </c>
      <c r="D934" s="43"/>
      <c r="E934" s="51">
        <v>42873</v>
      </c>
      <c r="F934" s="51">
        <v>42900</v>
      </c>
      <c r="G934" s="51" t="s">
        <v>33</v>
      </c>
      <c r="H934" s="51">
        <v>42907</v>
      </c>
      <c r="I934" s="51"/>
      <c r="J934" s="51">
        <v>42912</v>
      </c>
      <c r="K934" s="48">
        <v>42881</v>
      </c>
      <c r="L934" s="48"/>
      <c r="M934" s="48"/>
      <c r="N934" s="116"/>
      <c r="O934" s="78"/>
    </row>
    <row r="935" spans="1:15" outlineLevel="1">
      <c r="A935" s="43">
        <v>82001</v>
      </c>
      <c r="B935" s="44" t="s">
        <v>3900</v>
      </c>
      <c r="C935" s="65" t="s">
        <v>4054</v>
      </c>
      <c r="D935" s="43"/>
      <c r="E935" s="51">
        <v>42877</v>
      </c>
      <c r="F935" s="51">
        <v>42899</v>
      </c>
      <c r="G935" s="51" t="s">
        <v>33</v>
      </c>
      <c r="H935" s="51">
        <v>42906</v>
      </c>
      <c r="I935" s="51"/>
      <c r="J935" s="51">
        <v>42906</v>
      </c>
      <c r="K935" s="48">
        <v>42912</v>
      </c>
      <c r="L935" s="48"/>
      <c r="M935" s="48"/>
      <c r="N935" s="116"/>
      <c r="O935" s="78"/>
    </row>
    <row r="936" spans="1:15" outlineLevel="1">
      <c r="A936" s="43">
        <v>82003</v>
      </c>
      <c r="B936" s="44" t="s">
        <v>4055</v>
      </c>
      <c r="C936" s="65" t="s">
        <v>4056</v>
      </c>
      <c r="D936" s="43"/>
      <c r="E936" s="51">
        <v>42877</v>
      </c>
      <c r="F936" s="51">
        <v>42900</v>
      </c>
      <c r="G936" s="51" t="s">
        <v>33</v>
      </c>
      <c r="H936" s="51">
        <v>42907</v>
      </c>
      <c r="I936" s="51"/>
      <c r="J936" s="51">
        <v>42907</v>
      </c>
      <c r="K936" s="48">
        <v>42881</v>
      </c>
      <c r="L936" s="48"/>
      <c r="M936" s="48"/>
      <c r="N936" s="116"/>
      <c r="O936" s="78"/>
    </row>
    <row r="937" spans="1:15" outlineLevel="1">
      <c r="A937" s="43">
        <v>82004</v>
      </c>
      <c r="B937" s="44" t="s">
        <v>4057</v>
      </c>
      <c r="C937" s="65" t="s">
        <v>4058</v>
      </c>
      <c r="D937" s="43"/>
      <c r="E937" s="51">
        <v>42877</v>
      </c>
      <c r="F937" s="51">
        <v>42898</v>
      </c>
      <c r="G937" s="51" t="s">
        <v>33</v>
      </c>
      <c r="H937" s="51">
        <v>42905</v>
      </c>
      <c r="I937" s="51"/>
      <c r="J937" s="51">
        <v>42905</v>
      </c>
      <c r="K937" s="48">
        <v>42881</v>
      </c>
      <c r="L937" s="48"/>
      <c r="M937" s="48"/>
      <c r="N937" s="116"/>
      <c r="O937" s="78"/>
    </row>
    <row r="938" spans="1:15" outlineLevel="1">
      <c r="A938" s="43">
        <v>82008</v>
      </c>
      <c r="B938" s="44" t="s">
        <v>4059</v>
      </c>
      <c r="C938" s="65" t="s">
        <v>4060</v>
      </c>
      <c r="D938" s="43"/>
      <c r="E938" s="51">
        <v>42878</v>
      </c>
      <c r="F938" s="51">
        <v>42900</v>
      </c>
      <c r="G938" s="51" t="s">
        <v>33</v>
      </c>
      <c r="H938" s="51">
        <v>42907</v>
      </c>
      <c r="I938" s="51"/>
      <c r="J938" s="51">
        <v>42907</v>
      </c>
      <c r="K938" s="48">
        <v>42881</v>
      </c>
      <c r="L938" s="48"/>
      <c r="M938" s="48"/>
      <c r="N938" s="116"/>
      <c r="O938" s="78"/>
    </row>
    <row r="939" spans="1:15" outlineLevel="1">
      <c r="A939" s="43">
        <v>82010</v>
      </c>
      <c r="B939" s="44" t="s">
        <v>4061</v>
      </c>
      <c r="C939" s="65" t="s">
        <v>4062</v>
      </c>
      <c r="D939" s="43"/>
      <c r="E939" s="51">
        <v>42878</v>
      </c>
      <c r="F939" s="51">
        <v>42880</v>
      </c>
      <c r="G939" s="51" t="s">
        <v>33</v>
      </c>
      <c r="H939" s="51">
        <v>42887</v>
      </c>
      <c r="I939" s="51"/>
      <c r="J939" s="51">
        <v>42894</v>
      </c>
      <c r="K939" s="48">
        <v>42881</v>
      </c>
      <c r="L939" s="48"/>
      <c r="M939" s="48"/>
      <c r="N939" s="116"/>
      <c r="O939" s="78"/>
    </row>
    <row r="940" spans="1:15" outlineLevel="1">
      <c r="A940" s="43">
        <v>82005</v>
      </c>
      <c r="B940" s="44" t="s">
        <v>4063</v>
      </c>
      <c r="C940" s="65" t="s">
        <v>4064</v>
      </c>
      <c r="D940" s="43"/>
      <c r="E940" s="51">
        <v>42880</v>
      </c>
      <c r="F940" s="51">
        <v>42901</v>
      </c>
      <c r="G940" s="51" t="s">
        <v>33</v>
      </c>
      <c r="H940" s="51">
        <v>42908</v>
      </c>
      <c r="I940" s="51"/>
      <c r="J940" s="51">
        <v>42909</v>
      </c>
      <c r="K940" s="48">
        <v>42881</v>
      </c>
      <c r="L940" s="48"/>
      <c r="M940" s="48"/>
      <c r="N940" s="116"/>
      <c r="O940" s="78" t="s">
        <v>4065</v>
      </c>
    </row>
    <row r="941" spans="1:15" outlineLevel="1">
      <c r="A941" s="43">
        <v>82018</v>
      </c>
      <c r="B941" s="44" t="s">
        <v>4066</v>
      </c>
      <c r="C941" s="65" t="s">
        <v>4067</v>
      </c>
      <c r="D941" s="43"/>
      <c r="E941" s="51">
        <v>42880</v>
      </c>
      <c r="F941" s="51">
        <v>42907</v>
      </c>
      <c r="G941" s="51" t="s">
        <v>33</v>
      </c>
      <c r="H941" s="51">
        <v>42914</v>
      </c>
      <c r="I941" s="51"/>
      <c r="J941" s="51">
        <v>42913</v>
      </c>
      <c r="K941" s="48">
        <v>42881</v>
      </c>
      <c r="L941" s="48"/>
      <c r="M941" s="48"/>
      <c r="N941" s="116"/>
      <c r="O941" s="78"/>
    </row>
    <row r="942" spans="1:15" outlineLevel="1">
      <c r="A942" s="43">
        <v>99839</v>
      </c>
      <c r="B942" s="44" t="s">
        <v>3171</v>
      </c>
      <c r="C942" s="65" t="s">
        <v>4068</v>
      </c>
      <c r="D942" s="43"/>
      <c r="E942" s="51">
        <v>42887</v>
      </c>
      <c r="F942" s="51">
        <v>42909</v>
      </c>
      <c r="G942" s="51" t="s">
        <v>33</v>
      </c>
      <c r="H942" s="51">
        <v>42916</v>
      </c>
      <c r="I942" s="51"/>
      <c r="J942" s="51">
        <v>42919</v>
      </c>
      <c r="K942" s="48">
        <v>42899</v>
      </c>
      <c r="L942" s="48"/>
      <c r="M942" s="48"/>
      <c r="N942" s="116"/>
      <c r="O942" s="78"/>
    </row>
    <row r="943" spans="1:15" outlineLevel="1">
      <c r="A943" s="43">
        <v>99841</v>
      </c>
      <c r="B943" s="44" t="s">
        <v>3688</v>
      </c>
      <c r="C943" s="65" t="s">
        <v>4069</v>
      </c>
      <c r="D943" s="43"/>
      <c r="E943" s="51">
        <v>42888</v>
      </c>
      <c r="F943" s="51">
        <v>42908</v>
      </c>
      <c r="G943" s="51" t="s">
        <v>33</v>
      </c>
      <c r="H943" s="51">
        <v>42915</v>
      </c>
      <c r="I943" s="51"/>
      <c r="J943" s="51">
        <v>42919</v>
      </c>
      <c r="K943" s="48">
        <v>42895</v>
      </c>
      <c r="L943" s="48"/>
      <c r="M943" s="48"/>
      <c r="N943" s="116"/>
      <c r="O943" s="78"/>
    </row>
    <row r="944" spans="1:15" outlineLevel="1">
      <c r="A944" s="43">
        <v>81811</v>
      </c>
      <c r="B944" s="44" t="s">
        <v>4070</v>
      </c>
      <c r="C944" s="65" t="s">
        <v>4071</v>
      </c>
      <c r="D944" s="43"/>
      <c r="E944" s="51">
        <v>42888</v>
      </c>
      <c r="F944" s="51">
        <v>42892</v>
      </c>
      <c r="G944" s="51" t="s">
        <v>33</v>
      </c>
      <c r="H944" s="51">
        <v>42899</v>
      </c>
      <c r="I944" s="51"/>
      <c r="J944" s="51">
        <v>42902</v>
      </c>
      <c r="K944" s="51">
        <v>42864</v>
      </c>
      <c r="L944" s="48"/>
      <c r="M944" s="48"/>
      <c r="N944" s="116"/>
      <c r="O944" s="78" t="s">
        <v>4072</v>
      </c>
    </row>
    <row r="945" spans="1:15" outlineLevel="1">
      <c r="A945" s="43">
        <v>99850</v>
      </c>
      <c r="B945" s="44" t="s">
        <v>4073</v>
      </c>
      <c r="C945" s="65" t="s">
        <v>4074</v>
      </c>
      <c r="D945" s="43"/>
      <c r="E945" s="51">
        <v>42892</v>
      </c>
      <c r="F945" s="51">
        <v>42922</v>
      </c>
      <c r="G945" s="51" t="s">
        <v>33</v>
      </c>
      <c r="H945" s="51">
        <v>42929</v>
      </c>
      <c r="I945" s="51"/>
      <c r="J945" s="51">
        <v>42929</v>
      </c>
      <c r="K945" s="51">
        <v>42986</v>
      </c>
      <c r="L945" s="48"/>
      <c r="M945" s="48"/>
      <c r="N945" s="116"/>
      <c r="O945" s="78" t="s">
        <v>4075</v>
      </c>
    </row>
    <row r="946" spans="1:15" outlineLevel="1">
      <c r="A946" s="43">
        <v>80240</v>
      </c>
      <c r="B946" s="44" t="s">
        <v>4076</v>
      </c>
      <c r="C946" s="56" t="s">
        <v>4077</v>
      </c>
      <c r="D946" s="43"/>
      <c r="E946" s="51">
        <v>42899</v>
      </c>
      <c r="F946" s="51">
        <v>42906</v>
      </c>
      <c r="G946" s="51" t="s">
        <v>2120</v>
      </c>
      <c r="H946" s="51">
        <v>42908</v>
      </c>
      <c r="I946" s="51"/>
      <c r="J946" s="85"/>
      <c r="K946" s="48">
        <v>42909</v>
      </c>
      <c r="L946" s="48"/>
      <c r="M946" s="48"/>
      <c r="N946" s="116"/>
      <c r="O946" s="78"/>
    </row>
    <row r="947" spans="1:15" outlineLevel="1">
      <c r="A947" s="43">
        <v>80239</v>
      </c>
      <c r="B947" s="44" t="s">
        <v>4078</v>
      </c>
      <c r="C947" s="148" t="s">
        <v>4079</v>
      </c>
      <c r="D947" s="43"/>
      <c r="E947" s="51">
        <v>42899</v>
      </c>
      <c r="F947" s="51">
        <v>42908</v>
      </c>
      <c r="G947" s="51" t="s">
        <v>2120</v>
      </c>
      <c r="H947" s="51">
        <v>42915</v>
      </c>
      <c r="I947" s="51"/>
      <c r="J947" s="85"/>
      <c r="K947" s="48">
        <v>42902</v>
      </c>
      <c r="L947" s="48"/>
      <c r="M947" s="48"/>
      <c r="N947" s="116"/>
      <c r="O947" s="78"/>
    </row>
    <row r="948" spans="1:15" ht="29.1" outlineLevel="1">
      <c r="A948" s="43">
        <v>99869</v>
      </c>
      <c r="B948" s="44" t="s">
        <v>4080</v>
      </c>
      <c r="C948" s="65" t="s">
        <v>4081</v>
      </c>
      <c r="D948" s="43"/>
      <c r="E948" s="51">
        <v>42901</v>
      </c>
      <c r="F948" s="51" t="s">
        <v>914</v>
      </c>
      <c r="G948" s="51" t="s">
        <v>914</v>
      </c>
      <c r="H948" s="67"/>
      <c r="I948" s="67"/>
      <c r="J948" s="85"/>
      <c r="K948" s="48">
        <v>42902</v>
      </c>
      <c r="L948" s="48"/>
      <c r="M948" s="48"/>
      <c r="N948" s="116"/>
      <c r="O948" s="78" t="s">
        <v>4082</v>
      </c>
    </row>
    <row r="949" spans="1:15" outlineLevel="1">
      <c r="A949" s="43">
        <v>99870</v>
      </c>
      <c r="B949" s="44" t="s">
        <v>4083</v>
      </c>
      <c r="C949" s="65" t="s">
        <v>4084</v>
      </c>
      <c r="D949" s="43"/>
      <c r="E949" s="51">
        <v>42901</v>
      </c>
      <c r="F949" s="51" t="s">
        <v>101</v>
      </c>
      <c r="G949" s="51" t="s">
        <v>101</v>
      </c>
      <c r="H949" s="51" t="s">
        <v>101</v>
      </c>
      <c r="I949" s="51"/>
      <c r="J949" s="51" t="s">
        <v>101</v>
      </c>
      <c r="K949" s="51" t="s">
        <v>101</v>
      </c>
      <c r="L949" s="51" t="s">
        <v>101</v>
      </c>
      <c r="M949" s="51" t="s">
        <v>101</v>
      </c>
      <c r="N949" s="51" t="s">
        <v>101</v>
      </c>
      <c r="O949" s="78" t="s">
        <v>4085</v>
      </c>
    </row>
    <row r="950" spans="1:15" outlineLevel="1">
      <c r="A950" s="43">
        <v>99877</v>
      </c>
      <c r="B950" s="44" t="s">
        <v>4086</v>
      </c>
      <c r="C950" s="65" t="s">
        <v>4087</v>
      </c>
      <c r="D950" s="43"/>
      <c r="E950" s="51">
        <v>42902</v>
      </c>
      <c r="F950" s="51">
        <v>42912</v>
      </c>
      <c r="G950" s="51" t="s">
        <v>33</v>
      </c>
      <c r="H950" s="51">
        <v>42919</v>
      </c>
      <c r="I950" s="51"/>
      <c r="J950" s="51">
        <v>42919</v>
      </c>
      <c r="K950" s="48">
        <v>42902</v>
      </c>
      <c r="L950" s="48"/>
      <c r="M950" s="48"/>
      <c r="N950" s="116"/>
      <c r="O950" s="78"/>
    </row>
    <row r="951" spans="1:15" outlineLevel="1">
      <c r="A951" s="43">
        <v>99938</v>
      </c>
      <c r="B951" s="44" t="s">
        <v>4088</v>
      </c>
      <c r="C951" s="65" t="s">
        <v>4089</v>
      </c>
      <c r="D951" s="43"/>
      <c r="E951" s="51">
        <v>42905</v>
      </c>
      <c r="F951" s="51">
        <v>42919</v>
      </c>
      <c r="G951" s="51" t="s">
        <v>33</v>
      </c>
      <c r="H951" s="51">
        <v>42926</v>
      </c>
      <c r="I951" s="51"/>
      <c r="J951" s="51">
        <v>42926</v>
      </c>
      <c r="K951" s="48">
        <v>42909</v>
      </c>
      <c r="L951" s="48"/>
      <c r="M951" s="48"/>
      <c r="N951" s="116"/>
      <c r="O951" s="78"/>
    </row>
    <row r="952" spans="1:15" outlineLevel="1">
      <c r="A952" s="70">
        <v>99831</v>
      </c>
      <c r="B952" s="82" t="s">
        <v>2378</v>
      </c>
      <c r="C952" s="82" t="s">
        <v>2379</v>
      </c>
      <c r="D952" s="43"/>
      <c r="E952" s="51">
        <v>42906</v>
      </c>
      <c r="F952" s="51">
        <v>42913</v>
      </c>
      <c r="G952" s="51" t="s">
        <v>33</v>
      </c>
      <c r="H952" s="51">
        <v>42920</v>
      </c>
      <c r="I952" s="51"/>
      <c r="J952" s="51">
        <v>42920</v>
      </c>
      <c r="K952" s="48">
        <v>42909</v>
      </c>
      <c r="L952" s="48"/>
      <c r="M952" s="48"/>
      <c r="N952" s="116"/>
      <c r="O952" s="78"/>
    </row>
    <row r="953" spans="1:15" outlineLevel="1">
      <c r="A953" s="70">
        <v>100003</v>
      </c>
      <c r="B953" s="82" t="s">
        <v>308</v>
      </c>
      <c r="C953" s="84" t="s">
        <v>4090</v>
      </c>
      <c r="D953" s="43"/>
      <c r="E953" s="51">
        <v>42907</v>
      </c>
      <c r="F953" s="51">
        <v>42913</v>
      </c>
      <c r="G953" s="51" t="s">
        <v>33</v>
      </c>
      <c r="H953" s="51">
        <v>42915</v>
      </c>
      <c r="I953" s="51"/>
      <c r="J953" s="51">
        <v>42919</v>
      </c>
      <c r="K953" s="48">
        <v>42909</v>
      </c>
      <c r="L953" s="48"/>
      <c r="M953" s="48"/>
      <c r="N953" s="116"/>
      <c r="O953" s="78"/>
    </row>
    <row r="954" spans="1:15" outlineLevel="1">
      <c r="A954" s="70">
        <v>84073</v>
      </c>
      <c r="B954" s="82" t="s">
        <v>4091</v>
      </c>
      <c r="C954" s="84" t="s">
        <v>4092</v>
      </c>
      <c r="D954" s="43"/>
      <c r="E954" s="51">
        <v>42914</v>
      </c>
      <c r="F954" s="51">
        <v>42934</v>
      </c>
      <c r="G954" s="51" t="s">
        <v>33</v>
      </c>
      <c r="H954" s="51">
        <v>42941</v>
      </c>
      <c r="I954" s="51"/>
      <c r="J954" s="51">
        <v>42941</v>
      </c>
      <c r="K954" s="48">
        <v>42923</v>
      </c>
      <c r="L954" s="48"/>
      <c r="M954" s="48"/>
      <c r="N954" s="116"/>
      <c r="O954" s="78"/>
    </row>
    <row r="955" spans="1:15" outlineLevel="1">
      <c r="A955" s="70">
        <v>99868</v>
      </c>
      <c r="B955" s="82" t="s">
        <v>3077</v>
      </c>
      <c r="C955" s="84" t="s">
        <v>4093</v>
      </c>
      <c r="D955" s="43"/>
      <c r="E955" s="51">
        <v>42914</v>
      </c>
      <c r="F955" s="51">
        <v>42926</v>
      </c>
      <c r="G955" s="51" t="s">
        <v>33</v>
      </c>
      <c r="H955" s="51">
        <v>42933</v>
      </c>
      <c r="I955" s="51"/>
      <c r="J955" s="51">
        <v>42934</v>
      </c>
      <c r="K955" s="48">
        <v>42923</v>
      </c>
      <c r="L955" s="48"/>
      <c r="M955" s="48"/>
      <c r="N955" s="116"/>
      <c r="O955" s="78"/>
    </row>
    <row r="956" spans="1:15" outlineLevel="1">
      <c r="A956" s="70">
        <v>99864</v>
      </c>
      <c r="B956" s="82" t="s">
        <v>4036</v>
      </c>
      <c r="C956" s="84" t="s">
        <v>4094</v>
      </c>
      <c r="D956" s="43"/>
      <c r="E956" s="51">
        <v>42915</v>
      </c>
      <c r="F956" s="51">
        <v>42933</v>
      </c>
      <c r="G956" s="51" t="s">
        <v>33</v>
      </c>
      <c r="H956" s="51">
        <v>42940</v>
      </c>
      <c r="I956" s="51"/>
      <c r="J956" s="51">
        <v>42940</v>
      </c>
      <c r="K956" s="48">
        <v>42923</v>
      </c>
      <c r="L956" s="48"/>
      <c r="M956" s="48"/>
      <c r="N956" s="116"/>
      <c r="O956" s="78"/>
    </row>
    <row r="957" spans="1:15" outlineLevel="1">
      <c r="A957" s="70">
        <v>82068</v>
      </c>
      <c r="B957" s="82" t="s">
        <v>858</v>
      </c>
      <c r="C957" s="84" t="s">
        <v>4095</v>
      </c>
      <c r="D957" s="43"/>
      <c r="E957" s="51">
        <v>42920</v>
      </c>
      <c r="F957" s="51">
        <v>42941</v>
      </c>
      <c r="G957" s="51" t="s">
        <v>33</v>
      </c>
      <c r="H957" s="51">
        <v>42948</v>
      </c>
      <c r="I957" s="51"/>
      <c r="J957" s="51">
        <v>42957</v>
      </c>
      <c r="K957" s="48">
        <v>42930</v>
      </c>
      <c r="L957" s="48"/>
      <c r="M957" s="48"/>
      <c r="N957" s="116"/>
      <c r="O957" s="78"/>
    </row>
    <row r="958" spans="1:15" outlineLevel="1">
      <c r="A958" s="70">
        <v>82069</v>
      </c>
      <c r="B958" s="82" t="s">
        <v>858</v>
      </c>
      <c r="C958" s="84" t="s">
        <v>4096</v>
      </c>
      <c r="D958" s="43"/>
      <c r="E958" s="51">
        <v>42920</v>
      </c>
      <c r="F958" s="51">
        <v>42942</v>
      </c>
      <c r="G958" s="51" t="s">
        <v>33</v>
      </c>
      <c r="H958" s="51">
        <v>42949</v>
      </c>
      <c r="I958" s="51"/>
      <c r="J958" s="51">
        <v>42957</v>
      </c>
      <c r="K958" s="48">
        <v>42930</v>
      </c>
      <c r="L958" s="48"/>
      <c r="M958" s="48"/>
      <c r="N958" s="116"/>
      <c r="O958" s="78"/>
    </row>
    <row r="959" spans="1:15" outlineLevel="1">
      <c r="A959" s="70">
        <v>82070</v>
      </c>
      <c r="B959" s="82" t="s">
        <v>858</v>
      </c>
      <c r="C959" s="84" t="s">
        <v>4097</v>
      </c>
      <c r="D959" s="43"/>
      <c r="E959" s="51">
        <v>42920</v>
      </c>
      <c r="F959" s="51">
        <v>42941</v>
      </c>
      <c r="G959" s="51" t="s">
        <v>33</v>
      </c>
      <c r="H959" s="51">
        <v>42948</v>
      </c>
      <c r="I959" s="51"/>
      <c r="J959" s="51">
        <v>42950</v>
      </c>
      <c r="K959" s="48">
        <v>42930</v>
      </c>
      <c r="L959" s="48"/>
      <c r="M959" s="48"/>
      <c r="N959" s="116"/>
      <c r="O959" s="78"/>
    </row>
    <row r="960" spans="1:15" outlineLevel="1">
      <c r="A960" s="70">
        <v>82071</v>
      </c>
      <c r="B960" s="82" t="s">
        <v>858</v>
      </c>
      <c r="C960" s="84" t="s">
        <v>4098</v>
      </c>
      <c r="D960" s="43"/>
      <c r="E960" s="51">
        <v>42920</v>
      </c>
      <c r="F960" s="51">
        <v>42940</v>
      </c>
      <c r="G960" s="51" t="s">
        <v>33</v>
      </c>
      <c r="H960" s="51">
        <v>42947</v>
      </c>
      <c r="I960" s="51"/>
      <c r="J960" s="51">
        <v>42947</v>
      </c>
      <c r="K960" s="48">
        <v>42930</v>
      </c>
      <c r="L960" s="48"/>
      <c r="M960" s="48"/>
      <c r="N960" s="116"/>
      <c r="O960" s="78"/>
    </row>
    <row r="961" spans="1:15" outlineLevel="1">
      <c r="A961" s="70">
        <v>82072</v>
      </c>
      <c r="B961" s="82" t="s">
        <v>4099</v>
      </c>
      <c r="C961" s="84" t="s">
        <v>4100</v>
      </c>
      <c r="D961" s="43"/>
      <c r="E961" s="51">
        <v>42920</v>
      </c>
      <c r="F961" s="51">
        <v>42940</v>
      </c>
      <c r="G961" s="51" t="s">
        <v>33</v>
      </c>
      <c r="H961" s="51">
        <v>42947</v>
      </c>
      <c r="I961" s="51"/>
      <c r="J961" s="51">
        <v>42957</v>
      </c>
      <c r="K961" s="48">
        <v>42930</v>
      </c>
      <c r="L961" s="48"/>
      <c r="M961" s="48"/>
      <c r="N961" s="116"/>
      <c r="O961" s="78"/>
    </row>
    <row r="962" spans="1:15" outlineLevel="1">
      <c r="A962" s="70">
        <v>84227</v>
      </c>
      <c r="B962" s="82" t="s">
        <v>4101</v>
      </c>
      <c r="C962" s="84" t="s">
        <v>4102</v>
      </c>
      <c r="D962" s="43"/>
      <c r="E962" s="51">
        <v>42921</v>
      </c>
      <c r="F962" s="51">
        <v>42936</v>
      </c>
      <c r="G962" s="51" t="s">
        <v>33</v>
      </c>
      <c r="H962" s="51">
        <v>42943</v>
      </c>
      <c r="I962" s="51"/>
      <c r="J962" s="51">
        <v>42943</v>
      </c>
      <c r="K962" s="48">
        <v>42923</v>
      </c>
      <c r="L962" s="48"/>
      <c r="M962" s="48"/>
      <c r="N962" s="116"/>
      <c r="O962" s="78"/>
    </row>
    <row r="963" spans="1:15" outlineLevel="1">
      <c r="A963" s="70">
        <v>84320</v>
      </c>
      <c r="B963" s="82" t="s">
        <v>3739</v>
      </c>
      <c r="C963" s="84" t="s">
        <v>4103</v>
      </c>
      <c r="D963" s="43"/>
      <c r="E963" s="51">
        <v>42923</v>
      </c>
      <c r="F963" s="51">
        <v>42937</v>
      </c>
      <c r="G963" s="51" t="s">
        <v>2120</v>
      </c>
      <c r="H963" s="51">
        <v>42944</v>
      </c>
      <c r="I963" s="51"/>
      <c r="J963" s="85"/>
      <c r="K963" s="48">
        <v>42923</v>
      </c>
      <c r="L963" s="48"/>
      <c r="M963" s="48"/>
      <c r="N963" s="116"/>
      <c r="O963" s="78"/>
    </row>
    <row r="964" spans="1:15" outlineLevel="1">
      <c r="A964" s="70">
        <v>80246</v>
      </c>
      <c r="B964" s="82" t="s">
        <v>2303</v>
      </c>
      <c r="C964" s="84" t="s">
        <v>4104</v>
      </c>
      <c r="D964" s="43"/>
      <c r="E964" s="51">
        <v>42923</v>
      </c>
      <c r="F964" s="51">
        <v>42929</v>
      </c>
      <c r="G964" s="51" t="s">
        <v>33</v>
      </c>
      <c r="H964" s="51">
        <v>42933</v>
      </c>
      <c r="I964" s="51"/>
      <c r="J964" s="51">
        <v>42934</v>
      </c>
      <c r="K964" s="48">
        <v>42923</v>
      </c>
      <c r="L964" s="48"/>
      <c r="M964" s="48"/>
      <c r="N964" s="116"/>
      <c r="O964" s="78"/>
    </row>
    <row r="965" spans="1:15" outlineLevel="1">
      <c r="A965" s="70">
        <v>84326</v>
      </c>
      <c r="B965" s="82" t="s">
        <v>4105</v>
      </c>
      <c r="C965" s="84" t="s">
        <v>4106</v>
      </c>
      <c r="D965" s="43"/>
      <c r="E965" s="51">
        <v>42927</v>
      </c>
      <c r="F965" s="51">
        <v>42928</v>
      </c>
      <c r="G965" s="51" t="s">
        <v>33</v>
      </c>
      <c r="H965" s="51">
        <v>42930</v>
      </c>
      <c r="I965" s="51"/>
      <c r="J965" s="51">
        <v>42930</v>
      </c>
      <c r="K965" s="48">
        <v>42930</v>
      </c>
      <c r="L965" s="48"/>
      <c r="M965" s="48"/>
      <c r="N965" s="116"/>
      <c r="O965" s="78"/>
    </row>
    <row r="966" spans="1:15" outlineLevel="1">
      <c r="A966" s="70">
        <v>84324</v>
      </c>
      <c r="B966" s="82" t="s">
        <v>2389</v>
      </c>
      <c r="C966" s="84" t="s">
        <v>4107</v>
      </c>
      <c r="D966" s="43"/>
      <c r="E966" s="51">
        <v>42927</v>
      </c>
      <c r="F966" s="51">
        <v>42947</v>
      </c>
      <c r="G966" s="51" t="s">
        <v>2120</v>
      </c>
      <c r="H966" s="51">
        <v>42954</v>
      </c>
      <c r="I966" s="51"/>
      <c r="J966" s="85"/>
      <c r="K966" s="48">
        <v>42930</v>
      </c>
      <c r="L966" s="48"/>
      <c r="M966" s="48"/>
      <c r="N966" s="116"/>
      <c r="O966" s="78"/>
    </row>
    <row r="967" spans="1:15" outlineLevel="1">
      <c r="A967" s="70">
        <v>81570</v>
      </c>
      <c r="B967" s="82" t="s">
        <v>4076</v>
      </c>
      <c r="C967" s="84" t="s">
        <v>4108</v>
      </c>
      <c r="D967" s="43"/>
      <c r="E967" s="51">
        <v>42928</v>
      </c>
      <c r="F967" s="51">
        <v>42957</v>
      </c>
      <c r="G967" s="51" t="s">
        <v>33</v>
      </c>
      <c r="H967" s="51">
        <v>42964</v>
      </c>
      <c r="I967" s="51"/>
      <c r="J967" s="51">
        <v>42970</v>
      </c>
      <c r="K967" s="48">
        <v>42930</v>
      </c>
      <c r="L967" s="48"/>
      <c r="M967" s="48"/>
      <c r="N967" s="116"/>
      <c r="O967" s="78"/>
    </row>
    <row r="968" spans="1:15" outlineLevel="1">
      <c r="A968" s="70">
        <v>84331</v>
      </c>
      <c r="B968" s="82" t="s">
        <v>4109</v>
      </c>
      <c r="C968" s="84" t="s">
        <v>4110</v>
      </c>
      <c r="D968" s="43"/>
      <c r="E968" s="51">
        <v>42928</v>
      </c>
      <c r="F968" s="51">
        <v>42929</v>
      </c>
      <c r="G968" s="51" t="s">
        <v>33</v>
      </c>
      <c r="H968" s="51">
        <v>42936</v>
      </c>
      <c r="I968" s="51"/>
      <c r="J968" s="51">
        <v>42936</v>
      </c>
      <c r="K968" s="48">
        <v>42930</v>
      </c>
      <c r="L968" s="48"/>
      <c r="M968" s="48"/>
      <c r="N968" s="116"/>
      <c r="O968" s="78"/>
    </row>
    <row r="969" spans="1:15" outlineLevel="1">
      <c r="A969" s="70">
        <v>84338</v>
      </c>
      <c r="B969" s="82" t="s">
        <v>4111</v>
      </c>
      <c r="C969" s="84" t="s">
        <v>4112</v>
      </c>
      <c r="D969" s="43"/>
      <c r="E969" s="51">
        <v>42929</v>
      </c>
      <c r="F969" s="51">
        <v>42936</v>
      </c>
      <c r="G969" s="51" t="s">
        <v>2120</v>
      </c>
      <c r="H969" s="51">
        <v>42943</v>
      </c>
      <c r="I969" s="51"/>
      <c r="J969" s="51">
        <v>42943</v>
      </c>
      <c r="K969" s="48">
        <v>42930</v>
      </c>
      <c r="L969" s="48"/>
      <c r="M969" s="48"/>
      <c r="N969" s="116"/>
      <c r="O969" s="78"/>
    </row>
    <row r="970" spans="1:15" outlineLevel="1">
      <c r="A970" s="70">
        <v>84339</v>
      </c>
      <c r="B970" s="82" t="s">
        <v>4113</v>
      </c>
      <c r="C970" s="84" t="s">
        <v>4114</v>
      </c>
      <c r="D970" s="43"/>
      <c r="E970" s="51">
        <v>42933</v>
      </c>
      <c r="F970" s="51">
        <v>42942</v>
      </c>
      <c r="G970" s="51" t="s">
        <v>2120</v>
      </c>
      <c r="H970" s="51">
        <v>42949</v>
      </c>
      <c r="I970" s="51"/>
      <c r="J970" s="85"/>
      <c r="K970" s="48">
        <v>42937</v>
      </c>
      <c r="L970" s="48"/>
      <c r="M970" s="48"/>
      <c r="N970" s="116"/>
      <c r="O970" s="78"/>
    </row>
    <row r="971" spans="1:15" outlineLevel="1">
      <c r="A971" s="70">
        <v>84325</v>
      </c>
      <c r="B971" s="82" t="s">
        <v>4115</v>
      </c>
      <c r="C971" s="84" t="s">
        <v>4116</v>
      </c>
      <c r="D971" s="43"/>
      <c r="E971" s="51">
        <v>42935</v>
      </c>
      <c r="F971" s="51">
        <v>42950</v>
      </c>
      <c r="G971" s="51" t="s">
        <v>33</v>
      </c>
      <c r="H971" s="51">
        <v>42954</v>
      </c>
      <c r="I971" s="51"/>
      <c r="J971" s="51">
        <v>42958</v>
      </c>
      <c r="K971" s="48">
        <v>42937</v>
      </c>
      <c r="L971" s="48"/>
      <c r="M971" s="48"/>
      <c r="N971" s="116"/>
      <c r="O971" s="78"/>
    </row>
    <row r="972" spans="1:15" outlineLevel="1">
      <c r="A972" s="70">
        <v>84332</v>
      </c>
      <c r="B972" s="82" t="s">
        <v>4117</v>
      </c>
      <c r="C972" s="84" t="s">
        <v>4118</v>
      </c>
      <c r="D972" s="43"/>
      <c r="E972" s="51">
        <v>42934</v>
      </c>
      <c r="F972" s="51">
        <v>42948</v>
      </c>
      <c r="G972" s="51" t="s">
        <v>33</v>
      </c>
      <c r="H972" s="51">
        <v>42955</v>
      </c>
      <c r="I972" s="51"/>
      <c r="J972" s="51">
        <v>42955</v>
      </c>
      <c r="K972" s="48">
        <v>42937</v>
      </c>
      <c r="L972" s="48"/>
      <c r="M972" s="48"/>
      <c r="N972" s="116"/>
      <c r="O972" s="78"/>
    </row>
    <row r="973" spans="1:15" outlineLevel="1">
      <c r="A973" s="70">
        <v>84360</v>
      </c>
      <c r="B973" s="82" t="s">
        <v>4119</v>
      </c>
      <c r="C973" s="84" t="s">
        <v>4120</v>
      </c>
      <c r="D973" s="43"/>
      <c r="E973" s="51">
        <v>42934</v>
      </c>
      <c r="F973" s="51">
        <v>42941</v>
      </c>
      <c r="G973" s="51" t="s">
        <v>33</v>
      </c>
      <c r="H973" s="51">
        <v>42948</v>
      </c>
      <c r="I973" s="51"/>
      <c r="J973" s="51">
        <v>42948</v>
      </c>
      <c r="K973" s="48">
        <v>42937</v>
      </c>
      <c r="L973" s="48"/>
      <c r="M973" s="48"/>
      <c r="N973" s="116"/>
      <c r="O973" s="78"/>
    </row>
    <row r="974" spans="1:15" outlineLevel="1">
      <c r="A974" s="70">
        <v>84369</v>
      </c>
      <c r="B974" s="82" t="s">
        <v>4121</v>
      </c>
      <c r="C974" s="84" t="s">
        <v>4122</v>
      </c>
      <c r="D974" s="43"/>
      <c r="E974" s="51">
        <v>42935</v>
      </c>
      <c r="F974" s="51">
        <v>42950</v>
      </c>
      <c r="G974" s="51" t="s">
        <v>33</v>
      </c>
      <c r="H974" s="51">
        <v>42957</v>
      </c>
      <c r="I974" s="51"/>
      <c r="J974" s="51">
        <v>42957</v>
      </c>
      <c r="K974" s="48">
        <v>42937</v>
      </c>
      <c r="L974" s="48"/>
      <c r="M974" s="48"/>
      <c r="N974" s="116"/>
      <c r="O974" s="78"/>
    </row>
    <row r="975" spans="1:15" outlineLevel="1">
      <c r="A975" s="70">
        <v>82073</v>
      </c>
      <c r="B975" s="82" t="s">
        <v>4123</v>
      </c>
      <c r="C975" s="84" t="s">
        <v>4124</v>
      </c>
      <c r="D975" s="43"/>
      <c r="E975" s="51">
        <v>42936</v>
      </c>
      <c r="F975" s="51">
        <v>42947</v>
      </c>
      <c r="G975" s="51" t="s">
        <v>33</v>
      </c>
      <c r="H975" s="51">
        <v>42954</v>
      </c>
      <c r="I975" s="51"/>
      <c r="J975" s="51">
        <v>42954</v>
      </c>
      <c r="K975" s="48">
        <v>42937</v>
      </c>
      <c r="L975" s="48"/>
      <c r="M975" s="48"/>
      <c r="N975" s="116"/>
      <c r="O975" s="78" t="s">
        <v>4125</v>
      </c>
    </row>
    <row r="976" spans="1:15" outlineLevel="1">
      <c r="A976" s="70">
        <v>82074</v>
      </c>
      <c r="B976" s="82" t="s">
        <v>4126</v>
      </c>
      <c r="C976" s="84" t="s">
        <v>4127</v>
      </c>
      <c r="D976" s="43"/>
      <c r="E976" s="51">
        <v>42936</v>
      </c>
      <c r="F976" s="51">
        <v>42947</v>
      </c>
      <c r="G976" s="51" t="s">
        <v>33</v>
      </c>
      <c r="H976" s="51">
        <v>42954</v>
      </c>
      <c r="I976" s="51"/>
      <c r="J976" s="51">
        <v>42954</v>
      </c>
      <c r="K976" s="48">
        <v>42937</v>
      </c>
      <c r="L976" s="48"/>
      <c r="M976" s="48"/>
      <c r="N976" s="116"/>
      <c r="O976" s="78" t="s">
        <v>4128</v>
      </c>
    </row>
    <row r="977" spans="1:15" outlineLevel="1">
      <c r="A977" s="70">
        <v>82075</v>
      </c>
      <c r="B977" s="82" t="s">
        <v>4129</v>
      </c>
      <c r="C977" s="84" t="s">
        <v>4130</v>
      </c>
      <c r="D977" s="43"/>
      <c r="E977" s="51">
        <v>42936</v>
      </c>
      <c r="F977" s="51">
        <v>42947</v>
      </c>
      <c r="G977" s="51" t="s">
        <v>33</v>
      </c>
      <c r="H977" s="51">
        <v>42954</v>
      </c>
      <c r="I977" s="51"/>
      <c r="J977" s="51">
        <v>42954</v>
      </c>
      <c r="K977" s="48">
        <v>42937</v>
      </c>
      <c r="L977" s="48"/>
      <c r="M977" s="48"/>
      <c r="N977" s="116"/>
      <c r="O977" s="78" t="s">
        <v>4131</v>
      </c>
    </row>
    <row r="978" spans="1:15" outlineLevel="1">
      <c r="A978" s="70">
        <v>82076</v>
      </c>
      <c r="B978" s="82" t="s">
        <v>4132</v>
      </c>
      <c r="C978" s="84" t="s">
        <v>4133</v>
      </c>
      <c r="D978" s="43"/>
      <c r="E978" s="51">
        <v>42936</v>
      </c>
      <c r="F978" s="51">
        <v>42947</v>
      </c>
      <c r="G978" s="51" t="s">
        <v>33</v>
      </c>
      <c r="H978" s="51">
        <v>42954</v>
      </c>
      <c r="I978" s="51"/>
      <c r="J978" s="51">
        <v>42954</v>
      </c>
      <c r="K978" s="48">
        <v>42937</v>
      </c>
      <c r="L978" s="48"/>
      <c r="M978" s="48"/>
      <c r="N978" s="116"/>
      <c r="O978" s="78" t="s">
        <v>4131</v>
      </c>
    </row>
    <row r="979" spans="1:15" outlineLevel="1">
      <c r="A979" s="70">
        <v>82077</v>
      </c>
      <c r="B979" s="82" t="s">
        <v>4134</v>
      </c>
      <c r="C979" s="84" t="s">
        <v>4135</v>
      </c>
      <c r="D979" s="43"/>
      <c r="E979" s="51">
        <v>42936</v>
      </c>
      <c r="F979" s="51">
        <v>42948</v>
      </c>
      <c r="G979" s="51" t="s">
        <v>33</v>
      </c>
      <c r="H979" s="51">
        <v>42955</v>
      </c>
      <c r="I979" s="51"/>
      <c r="J979" s="51">
        <v>42955</v>
      </c>
      <c r="K979" s="48">
        <v>42937</v>
      </c>
      <c r="L979" s="48"/>
      <c r="M979" s="48"/>
      <c r="N979" s="116"/>
      <c r="O979" s="78" t="s">
        <v>4136</v>
      </c>
    </row>
    <row r="980" spans="1:15" outlineLevel="1">
      <c r="A980" s="70">
        <v>82078</v>
      </c>
      <c r="B980" s="82" t="s">
        <v>4137</v>
      </c>
      <c r="C980" s="84" t="s">
        <v>4138</v>
      </c>
      <c r="D980" s="43"/>
      <c r="E980" s="51">
        <v>42936</v>
      </c>
      <c r="F980" s="51">
        <v>42948</v>
      </c>
      <c r="G980" s="51" t="s">
        <v>33</v>
      </c>
      <c r="H980" s="51">
        <v>42955</v>
      </c>
      <c r="I980" s="51"/>
      <c r="J980" s="51">
        <v>42955</v>
      </c>
      <c r="K980" s="48">
        <v>42937</v>
      </c>
      <c r="L980" s="48"/>
      <c r="M980" s="48"/>
      <c r="N980" s="116"/>
      <c r="O980" s="78" t="s">
        <v>4139</v>
      </c>
    </row>
    <row r="981" spans="1:15" outlineLevel="1">
      <c r="A981" s="70">
        <v>82079</v>
      </c>
      <c r="B981" s="82" t="s">
        <v>4140</v>
      </c>
      <c r="C981" s="84" t="s">
        <v>4141</v>
      </c>
      <c r="D981" s="43"/>
      <c r="E981" s="51">
        <v>42936</v>
      </c>
      <c r="F981" s="51">
        <v>42948</v>
      </c>
      <c r="G981" s="51" t="s">
        <v>33</v>
      </c>
      <c r="H981" s="51">
        <v>42955</v>
      </c>
      <c r="I981" s="51"/>
      <c r="J981" s="51">
        <v>42955</v>
      </c>
      <c r="K981" s="48">
        <v>42937</v>
      </c>
      <c r="L981" s="48"/>
      <c r="M981" s="48"/>
      <c r="N981" s="116"/>
      <c r="O981" s="78" t="s">
        <v>4131</v>
      </c>
    </row>
    <row r="982" spans="1:15" outlineLevel="1">
      <c r="A982" s="70">
        <v>82080</v>
      </c>
      <c r="B982" s="82" t="s">
        <v>4142</v>
      </c>
      <c r="C982" s="84" t="s">
        <v>4143</v>
      </c>
      <c r="D982" s="43"/>
      <c r="E982" s="51">
        <v>42936</v>
      </c>
      <c r="F982" s="51">
        <v>42948</v>
      </c>
      <c r="G982" s="51" t="s">
        <v>33</v>
      </c>
      <c r="H982" s="51">
        <v>42955</v>
      </c>
      <c r="I982" s="51"/>
      <c r="J982" s="51">
        <v>42955</v>
      </c>
      <c r="K982" s="48">
        <v>42937</v>
      </c>
      <c r="L982" s="48"/>
      <c r="M982" s="48"/>
      <c r="N982" s="116"/>
      <c r="O982" s="78" t="s">
        <v>4131</v>
      </c>
    </row>
    <row r="983" spans="1:15" outlineLevel="1">
      <c r="A983" s="70">
        <v>82081</v>
      </c>
      <c r="B983" s="82" t="s">
        <v>4144</v>
      </c>
      <c r="C983" s="84" t="s">
        <v>4145</v>
      </c>
      <c r="D983" s="43"/>
      <c r="E983" s="51">
        <v>42936</v>
      </c>
      <c r="F983" s="51">
        <v>42949</v>
      </c>
      <c r="G983" s="51" t="s">
        <v>33</v>
      </c>
      <c r="H983" s="51">
        <v>42956</v>
      </c>
      <c r="I983" s="51"/>
      <c r="J983" s="51">
        <v>42957</v>
      </c>
      <c r="K983" s="48">
        <v>42937</v>
      </c>
      <c r="L983" s="48"/>
      <c r="M983" s="48"/>
      <c r="N983" s="116"/>
      <c r="O983" s="78" t="s">
        <v>4136</v>
      </c>
    </row>
    <row r="984" spans="1:15" outlineLevel="1">
      <c r="A984" s="70">
        <v>82082</v>
      </c>
      <c r="B984" s="82" t="s">
        <v>4146</v>
      </c>
      <c r="C984" s="84" t="s">
        <v>4147</v>
      </c>
      <c r="D984" s="43"/>
      <c r="E984" s="51">
        <v>42936</v>
      </c>
      <c r="F984" s="51">
        <v>42949</v>
      </c>
      <c r="G984" s="51" t="s">
        <v>33</v>
      </c>
      <c r="H984" s="51">
        <v>42956</v>
      </c>
      <c r="I984" s="51"/>
      <c r="J984" s="51">
        <v>42957</v>
      </c>
      <c r="K984" s="48">
        <v>42937</v>
      </c>
      <c r="L984" s="48"/>
      <c r="M984" s="48"/>
      <c r="N984" s="116"/>
      <c r="O984" s="78" t="s">
        <v>4136</v>
      </c>
    </row>
    <row r="985" spans="1:15" outlineLevel="1">
      <c r="A985" s="70">
        <v>82083</v>
      </c>
      <c r="B985" s="82" t="s">
        <v>4148</v>
      </c>
      <c r="C985" s="84" t="s">
        <v>4149</v>
      </c>
      <c r="D985" s="43"/>
      <c r="E985" s="51">
        <v>42936</v>
      </c>
      <c r="F985" s="51">
        <v>42949</v>
      </c>
      <c r="G985" s="51" t="s">
        <v>33</v>
      </c>
      <c r="H985" s="51">
        <v>42956</v>
      </c>
      <c r="I985" s="51"/>
      <c r="J985" s="51">
        <v>42957</v>
      </c>
      <c r="K985" s="48">
        <v>42937</v>
      </c>
      <c r="L985" s="48"/>
      <c r="M985" s="48"/>
      <c r="N985" s="116"/>
      <c r="O985" s="78" t="s">
        <v>4150</v>
      </c>
    </row>
    <row r="986" spans="1:15" outlineLevel="1">
      <c r="A986" s="70">
        <v>82084</v>
      </c>
      <c r="B986" s="82" t="s">
        <v>4151</v>
      </c>
      <c r="C986" s="84" t="s">
        <v>4152</v>
      </c>
      <c r="D986" s="43"/>
      <c r="E986" s="51">
        <v>42936</v>
      </c>
      <c r="F986" s="51">
        <v>42949</v>
      </c>
      <c r="G986" s="51" t="s">
        <v>33</v>
      </c>
      <c r="H986" s="51">
        <v>42956</v>
      </c>
      <c r="I986" s="51"/>
      <c r="J986" s="51">
        <v>42957</v>
      </c>
      <c r="K986" s="48">
        <v>42937</v>
      </c>
      <c r="L986" s="48"/>
      <c r="M986" s="48"/>
      <c r="N986" s="116"/>
      <c r="O986" s="78" t="s">
        <v>4131</v>
      </c>
    </row>
    <row r="987" spans="1:15" outlineLevel="1">
      <c r="A987" s="70">
        <v>82085</v>
      </c>
      <c r="B987" s="82" t="s">
        <v>4153</v>
      </c>
      <c r="C987" s="84" t="s">
        <v>4154</v>
      </c>
      <c r="D987" s="43"/>
      <c r="E987" s="51">
        <v>42936</v>
      </c>
      <c r="F987" s="51">
        <v>42950</v>
      </c>
      <c r="G987" s="51" t="s">
        <v>33</v>
      </c>
      <c r="H987" s="51">
        <v>42957</v>
      </c>
      <c r="I987" s="51"/>
      <c r="J987" s="51">
        <v>42961</v>
      </c>
      <c r="K987" s="48">
        <v>42937</v>
      </c>
      <c r="L987" s="48"/>
      <c r="M987" s="48"/>
      <c r="N987" s="116"/>
      <c r="O987" s="78" t="s">
        <v>4131</v>
      </c>
    </row>
    <row r="988" spans="1:15" outlineLevel="1">
      <c r="A988" s="70">
        <v>82086</v>
      </c>
      <c r="B988" s="82" t="s">
        <v>4155</v>
      </c>
      <c r="C988" s="84" t="s">
        <v>4156</v>
      </c>
      <c r="D988" s="43"/>
      <c r="E988" s="51">
        <v>42936</v>
      </c>
      <c r="F988" s="51">
        <v>42950</v>
      </c>
      <c r="G988" s="51" t="s">
        <v>33</v>
      </c>
      <c r="H988" s="51">
        <v>42957</v>
      </c>
      <c r="I988" s="51"/>
      <c r="J988" s="51">
        <v>42961</v>
      </c>
      <c r="K988" s="48">
        <v>42937</v>
      </c>
      <c r="L988" s="48"/>
      <c r="M988" s="48"/>
      <c r="N988" s="116"/>
      <c r="O988" s="78" t="s">
        <v>4131</v>
      </c>
    </row>
    <row r="989" spans="1:15" outlineLevel="1">
      <c r="A989" s="70">
        <v>82087</v>
      </c>
      <c r="B989" s="82" t="s">
        <v>4157</v>
      </c>
      <c r="C989" s="84" t="s">
        <v>4158</v>
      </c>
      <c r="D989" s="43"/>
      <c r="E989" s="51">
        <v>42936</v>
      </c>
      <c r="F989" s="51">
        <v>42950</v>
      </c>
      <c r="G989" s="51" t="s">
        <v>33</v>
      </c>
      <c r="H989" s="51">
        <v>42957</v>
      </c>
      <c r="I989" s="51"/>
      <c r="J989" s="51">
        <v>42961</v>
      </c>
      <c r="K989" s="48">
        <v>42937</v>
      </c>
      <c r="L989" s="48"/>
      <c r="M989" s="48"/>
      <c r="N989" s="116"/>
      <c r="O989" s="78" t="s">
        <v>4131</v>
      </c>
    </row>
    <row r="990" spans="1:15" outlineLevel="1">
      <c r="A990" s="70">
        <v>82088</v>
      </c>
      <c r="B990" s="82" t="s">
        <v>4159</v>
      </c>
      <c r="C990" s="84" t="s">
        <v>4160</v>
      </c>
      <c r="D990" s="43"/>
      <c r="E990" s="51">
        <v>42936</v>
      </c>
      <c r="F990" s="51">
        <v>42950</v>
      </c>
      <c r="G990" s="51" t="s">
        <v>33</v>
      </c>
      <c r="H990" s="51">
        <v>42957</v>
      </c>
      <c r="I990" s="51"/>
      <c r="J990" s="51">
        <v>42961</v>
      </c>
      <c r="K990" s="48">
        <v>42937</v>
      </c>
      <c r="L990" s="48"/>
      <c r="M990" s="48"/>
      <c r="N990" s="116"/>
      <c r="O990" s="78" t="s">
        <v>4161</v>
      </c>
    </row>
    <row r="991" spans="1:15" outlineLevel="1">
      <c r="A991" s="70">
        <v>82089</v>
      </c>
      <c r="B991" s="82" t="s">
        <v>4162</v>
      </c>
      <c r="C991" s="84" t="s">
        <v>4163</v>
      </c>
      <c r="D991" s="43"/>
      <c r="E991" s="51">
        <v>42936</v>
      </c>
      <c r="F991" s="51">
        <v>42951</v>
      </c>
      <c r="G991" s="51" t="s">
        <v>2120</v>
      </c>
      <c r="H991" s="51">
        <v>42958</v>
      </c>
      <c r="I991" s="51"/>
      <c r="J991" s="51">
        <v>42958</v>
      </c>
      <c r="K991" s="48">
        <v>42937</v>
      </c>
      <c r="L991" s="48"/>
      <c r="M991" s="48"/>
      <c r="N991" s="116"/>
      <c r="O991" s="78" t="s">
        <v>4131</v>
      </c>
    </row>
    <row r="992" spans="1:15" outlineLevel="1">
      <c r="A992" s="70">
        <v>82090</v>
      </c>
      <c r="B992" s="82" t="s">
        <v>4164</v>
      </c>
      <c r="C992" s="84" t="s">
        <v>4165</v>
      </c>
      <c r="D992" s="43"/>
      <c r="E992" s="51">
        <v>42936</v>
      </c>
      <c r="F992" s="51">
        <v>42951</v>
      </c>
      <c r="G992" s="51" t="s">
        <v>2120</v>
      </c>
      <c r="H992" s="51">
        <v>42958</v>
      </c>
      <c r="I992" s="51"/>
      <c r="J992" s="51">
        <v>42958</v>
      </c>
      <c r="K992" s="48">
        <v>42937</v>
      </c>
      <c r="L992" s="48"/>
      <c r="M992" s="48"/>
      <c r="N992" s="116"/>
      <c r="O992" s="78" t="s">
        <v>4131</v>
      </c>
    </row>
    <row r="993" spans="1:15" outlineLevel="1">
      <c r="A993" s="70">
        <v>82091</v>
      </c>
      <c r="B993" s="82" t="s">
        <v>4166</v>
      </c>
      <c r="C993" s="84" t="s">
        <v>4167</v>
      </c>
      <c r="D993" s="43"/>
      <c r="E993" s="51">
        <v>42936</v>
      </c>
      <c r="F993" s="51">
        <v>42951</v>
      </c>
      <c r="G993" s="51" t="s">
        <v>2120</v>
      </c>
      <c r="H993" s="51">
        <v>42958</v>
      </c>
      <c r="I993" s="51"/>
      <c r="J993" s="51">
        <v>42958</v>
      </c>
      <c r="K993" s="48">
        <v>42937</v>
      </c>
      <c r="L993" s="48"/>
      <c r="M993" s="48"/>
      <c r="N993" s="116"/>
      <c r="O993" s="78" t="s">
        <v>4131</v>
      </c>
    </row>
    <row r="994" spans="1:15" outlineLevel="1">
      <c r="A994" s="70">
        <v>82092</v>
      </c>
      <c r="B994" s="82" t="s">
        <v>4168</v>
      </c>
      <c r="C994" s="84" t="s">
        <v>4169</v>
      </c>
      <c r="D994" s="43"/>
      <c r="E994" s="51">
        <v>42936</v>
      </c>
      <c r="F994" s="51">
        <v>42951</v>
      </c>
      <c r="G994" s="51" t="s">
        <v>2120</v>
      </c>
      <c r="H994" s="51">
        <v>42958</v>
      </c>
      <c r="I994" s="51"/>
      <c r="J994" s="51">
        <v>42958</v>
      </c>
      <c r="K994" s="48">
        <v>42937</v>
      </c>
      <c r="L994" s="48"/>
      <c r="M994" s="48"/>
      <c r="N994" s="116"/>
      <c r="O994" s="78" t="s">
        <v>4131</v>
      </c>
    </row>
    <row r="995" spans="1:15" outlineLevel="1">
      <c r="A995" s="70">
        <v>82093</v>
      </c>
      <c r="B995" s="82" t="s">
        <v>4170</v>
      </c>
      <c r="C995" s="84" t="s">
        <v>4171</v>
      </c>
      <c r="D995" s="43"/>
      <c r="E995" s="51">
        <v>42942</v>
      </c>
      <c r="F995" s="51">
        <v>42954</v>
      </c>
      <c r="G995" s="51" t="s">
        <v>33</v>
      </c>
      <c r="H995" s="51">
        <v>42961</v>
      </c>
      <c r="I995" s="51"/>
      <c r="J995" s="51">
        <v>42963</v>
      </c>
      <c r="K995" s="48">
        <v>42944</v>
      </c>
      <c r="L995" s="48"/>
      <c r="M995" s="48"/>
      <c r="N995" s="116"/>
      <c r="O995" s="78" t="s">
        <v>4131</v>
      </c>
    </row>
    <row r="996" spans="1:15" outlineLevel="1">
      <c r="A996" s="70">
        <v>82094</v>
      </c>
      <c r="B996" s="82" t="s">
        <v>4172</v>
      </c>
      <c r="C996" s="84" t="s">
        <v>4173</v>
      </c>
      <c r="D996" s="43"/>
      <c r="E996" s="51">
        <v>42942</v>
      </c>
      <c r="F996" s="51">
        <v>42954</v>
      </c>
      <c r="G996" s="51" t="s">
        <v>33</v>
      </c>
      <c r="H996" s="51">
        <v>42961</v>
      </c>
      <c r="I996" s="51"/>
      <c r="J996" s="51">
        <v>42963</v>
      </c>
      <c r="K996" s="48">
        <v>42944</v>
      </c>
      <c r="L996" s="48"/>
      <c r="M996" s="48"/>
      <c r="N996" s="116"/>
      <c r="O996" s="78" t="s">
        <v>4131</v>
      </c>
    </row>
    <row r="997" spans="1:15" outlineLevel="1">
      <c r="A997" s="70">
        <v>82095</v>
      </c>
      <c r="B997" s="82" t="s">
        <v>4174</v>
      </c>
      <c r="C997" s="84" t="s">
        <v>4175</v>
      </c>
      <c r="D997" s="43"/>
      <c r="E997" s="51">
        <v>42942</v>
      </c>
      <c r="F997" s="51">
        <v>42954</v>
      </c>
      <c r="G997" s="51" t="s">
        <v>33</v>
      </c>
      <c r="H997" s="51">
        <v>42961</v>
      </c>
      <c r="I997" s="51"/>
      <c r="J997" s="51">
        <v>42963</v>
      </c>
      <c r="K997" s="48">
        <v>42944</v>
      </c>
      <c r="L997" s="48"/>
      <c r="M997" s="48"/>
      <c r="N997" s="116"/>
      <c r="O997" s="78" t="s">
        <v>4131</v>
      </c>
    </row>
    <row r="998" spans="1:15" outlineLevel="1">
      <c r="A998" s="70">
        <v>82096</v>
      </c>
      <c r="B998" s="82" t="s">
        <v>4176</v>
      </c>
      <c r="C998" s="84" t="s">
        <v>4177</v>
      </c>
      <c r="D998" s="43"/>
      <c r="E998" s="51">
        <v>42942</v>
      </c>
      <c r="F998" s="51">
        <v>42954</v>
      </c>
      <c r="G998" s="51" t="s">
        <v>33</v>
      </c>
      <c r="H998" s="51">
        <v>42961</v>
      </c>
      <c r="I998" s="51"/>
      <c r="J998" s="51">
        <v>42963</v>
      </c>
      <c r="K998" s="48">
        <v>42944</v>
      </c>
      <c r="L998" s="48"/>
      <c r="M998" s="48"/>
      <c r="N998" s="116"/>
      <c r="O998" s="78" t="s">
        <v>4131</v>
      </c>
    </row>
    <row r="999" spans="1:15" outlineLevel="1">
      <c r="A999" s="70">
        <v>82097</v>
      </c>
      <c r="B999" s="82" t="s">
        <v>4178</v>
      </c>
      <c r="C999" s="84" t="s">
        <v>4179</v>
      </c>
      <c r="D999" s="43"/>
      <c r="E999" s="51">
        <v>42942</v>
      </c>
      <c r="F999" s="51">
        <v>42955</v>
      </c>
      <c r="G999" s="51" t="s">
        <v>33</v>
      </c>
      <c r="H999" s="51">
        <v>42962</v>
      </c>
      <c r="I999" s="51"/>
      <c r="J999" s="51">
        <v>42964</v>
      </c>
      <c r="K999" s="48">
        <v>42944</v>
      </c>
      <c r="L999" s="48"/>
      <c r="M999" s="48"/>
      <c r="N999" s="116"/>
      <c r="O999" s="78" t="s">
        <v>4136</v>
      </c>
    </row>
    <row r="1000" spans="1:15" outlineLevel="1">
      <c r="A1000" s="70">
        <v>82098</v>
      </c>
      <c r="B1000" s="82" t="s">
        <v>4180</v>
      </c>
      <c r="C1000" s="84" t="s">
        <v>4181</v>
      </c>
      <c r="D1000" s="43"/>
      <c r="E1000" s="51">
        <v>42942</v>
      </c>
      <c r="F1000" s="51">
        <v>42955</v>
      </c>
      <c r="G1000" s="51" t="s">
        <v>33</v>
      </c>
      <c r="H1000" s="51">
        <v>42962</v>
      </c>
      <c r="I1000" s="51"/>
      <c r="J1000" s="51">
        <v>42964</v>
      </c>
      <c r="K1000" s="48">
        <v>42944</v>
      </c>
      <c r="L1000" s="48"/>
      <c r="M1000" s="48"/>
      <c r="N1000" s="116"/>
      <c r="O1000" s="78" t="s">
        <v>4131</v>
      </c>
    </row>
    <row r="1001" spans="1:15" outlineLevel="1">
      <c r="A1001" s="70">
        <v>82099</v>
      </c>
      <c r="B1001" s="82" t="s">
        <v>4182</v>
      </c>
      <c r="C1001" s="84" t="s">
        <v>4183</v>
      </c>
      <c r="D1001" s="43"/>
      <c r="E1001" s="51">
        <v>42942</v>
      </c>
      <c r="F1001" s="51">
        <v>42955</v>
      </c>
      <c r="G1001" s="51" t="s">
        <v>33</v>
      </c>
      <c r="H1001" s="51">
        <v>42962</v>
      </c>
      <c r="I1001" s="51"/>
      <c r="J1001" s="51">
        <v>42964</v>
      </c>
      <c r="K1001" s="48">
        <v>42944</v>
      </c>
      <c r="L1001" s="48"/>
      <c r="M1001" s="48"/>
      <c r="N1001" s="116"/>
      <c r="O1001" s="78" t="s">
        <v>4136</v>
      </c>
    </row>
    <row r="1002" spans="1:15" outlineLevel="1">
      <c r="A1002" s="70">
        <v>82100</v>
      </c>
      <c r="B1002" s="82" t="s">
        <v>4184</v>
      </c>
      <c r="C1002" s="84" t="s">
        <v>4185</v>
      </c>
      <c r="D1002" s="43"/>
      <c r="E1002" s="51">
        <v>42942</v>
      </c>
      <c r="F1002" s="51">
        <v>42955</v>
      </c>
      <c r="G1002" s="51" t="s">
        <v>33</v>
      </c>
      <c r="H1002" s="51">
        <v>42962</v>
      </c>
      <c r="I1002" s="51"/>
      <c r="J1002" s="51">
        <v>42964</v>
      </c>
      <c r="K1002" s="48">
        <v>42944</v>
      </c>
      <c r="L1002" s="48"/>
      <c r="M1002" s="48"/>
      <c r="N1002" s="116"/>
      <c r="O1002" s="78" t="s">
        <v>4131</v>
      </c>
    </row>
    <row r="1003" spans="1:15" outlineLevel="1">
      <c r="A1003" s="70">
        <v>82101</v>
      </c>
      <c r="B1003" s="82" t="s">
        <v>4186</v>
      </c>
      <c r="C1003" s="84" t="s">
        <v>4187</v>
      </c>
      <c r="D1003" s="43"/>
      <c r="E1003" s="51">
        <v>42942</v>
      </c>
      <c r="F1003" s="51">
        <v>42956</v>
      </c>
      <c r="G1003" s="51" t="s">
        <v>33</v>
      </c>
      <c r="H1003" s="51">
        <v>42963</v>
      </c>
      <c r="I1003" s="51"/>
      <c r="J1003" s="51">
        <v>42971</v>
      </c>
      <c r="K1003" s="48">
        <v>42944</v>
      </c>
      <c r="L1003" s="48"/>
      <c r="M1003" s="48"/>
      <c r="N1003" s="116"/>
      <c r="O1003" s="149" t="s">
        <v>4188</v>
      </c>
    </row>
    <row r="1004" spans="1:15" outlineLevel="1">
      <c r="A1004" s="70">
        <v>82102</v>
      </c>
      <c r="B1004" s="82" t="s">
        <v>4189</v>
      </c>
      <c r="C1004" s="84" t="s">
        <v>4190</v>
      </c>
      <c r="D1004" s="43"/>
      <c r="E1004" s="51">
        <v>42942</v>
      </c>
      <c r="F1004" s="51">
        <v>42956</v>
      </c>
      <c r="G1004" s="51" t="s">
        <v>2120</v>
      </c>
      <c r="H1004" s="51">
        <v>42963</v>
      </c>
      <c r="I1004" s="51"/>
      <c r="J1004" s="51">
        <v>42971</v>
      </c>
      <c r="K1004" s="48">
        <v>42944</v>
      </c>
      <c r="L1004" s="48"/>
      <c r="M1004" s="48"/>
      <c r="N1004" s="116"/>
      <c r="O1004" s="149" t="s">
        <v>4191</v>
      </c>
    </row>
    <row r="1005" spans="1:15" outlineLevel="1">
      <c r="A1005" s="70">
        <v>82103</v>
      </c>
      <c r="B1005" s="82" t="s">
        <v>4192</v>
      </c>
      <c r="C1005" s="84" t="s">
        <v>4193</v>
      </c>
      <c r="D1005" s="43"/>
      <c r="E1005" s="51">
        <v>42942</v>
      </c>
      <c r="F1005" s="51">
        <v>42956</v>
      </c>
      <c r="G1005" s="51" t="s">
        <v>2120</v>
      </c>
      <c r="H1005" s="51">
        <v>42963</v>
      </c>
      <c r="I1005" s="51"/>
      <c r="J1005" s="51">
        <v>42971</v>
      </c>
      <c r="K1005" s="48">
        <v>42944</v>
      </c>
      <c r="L1005" s="48"/>
      <c r="M1005" s="48"/>
      <c r="N1005" s="116"/>
      <c r="O1005" s="149" t="s">
        <v>4194</v>
      </c>
    </row>
    <row r="1006" spans="1:15" outlineLevel="1">
      <c r="A1006" s="70">
        <v>82104</v>
      </c>
      <c r="B1006" s="82" t="s">
        <v>4195</v>
      </c>
      <c r="C1006" s="84" t="s">
        <v>4196</v>
      </c>
      <c r="D1006" s="43"/>
      <c r="E1006" s="51">
        <v>42942</v>
      </c>
      <c r="F1006" s="51">
        <v>42956</v>
      </c>
      <c r="G1006" s="51" t="s">
        <v>2120</v>
      </c>
      <c r="H1006" s="51">
        <v>42963</v>
      </c>
      <c r="I1006" s="51"/>
      <c r="J1006" s="51">
        <v>42972</v>
      </c>
      <c r="K1006" s="48">
        <v>42944</v>
      </c>
      <c r="L1006" s="48"/>
      <c r="M1006" s="48"/>
      <c r="N1006" s="116"/>
      <c r="O1006" s="149" t="s">
        <v>4197</v>
      </c>
    </row>
    <row r="1007" spans="1:15" outlineLevel="1">
      <c r="A1007" s="70">
        <v>82105</v>
      </c>
      <c r="B1007" s="82" t="s">
        <v>4198</v>
      </c>
      <c r="C1007" s="84" t="s">
        <v>4199</v>
      </c>
      <c r="D1007" s="43"/>
      <c r="E1007" s="51">
        <v>42942</v>
      </c>
      <c r="F1007" s="51">
        <v>42957</v>
      </c>
      <c r="G1007" s="51" t="s">
        <v>2120</v>
      </c>
      <c r="H1007" s="51">
        <v>42964</v>
      </c>
      <c r="I1007" s="51"/>
      <c r="J1007" s="51">
        <v>42972</v>
      </c>
      <c r="K1007" s="48">
        <v>42944</v>
      </c>
      <c r="L1007" s="48"/>
      <c r="M1007" s="48"/>
      <c r="N1007" s="116"/>
      <c r="O1007" s="149" t="s">
        <v>4200</v>
      </c>
    </row>
    <row r="1008" spans="1:15" outlineLevel="1">
      <c r="A1008" s="70">
        <v>82106</v>
      </c>
      <c r="B1008" s="82" t="s">
        <v>4201</v>
      </c>
      <c r="C1008" s="84" t="s">
        <v>4202</v>
      </c>
      <c r="D1008" s="43"/>
      <c r="E1008" s="51">
        <v>42942</v>
      </c>
      <c r="F1008" s="51">
        <v>42957</v>
      </c>
      <c r="G1008" s="51" t="s">
        <v>2120</v>
      </c>
      <c r="H1008" s="51">
        <v>42964</v>
      </c>
      <c r="I1008" s="51"/>
      <c r="J1008" s="51">
        <v>42972</v>
      </c>
      <c r="K1008" s="48">
        <v>42944</v>
      </c>
      <c r="L1008" s="48"/>
      <c r="M1008" s="48"/>
      <c r="N1008" s="116"/>
      <c r="O1008" s="78" t="s">
        <v>4203</v>
      </c>
    </row>
    <row r="1009" spans="1:15" outlineLevel="1">
      <c r="A1009" s="70">
        <v>82107</v>
      </c>
      <c r="B1009" s="82" t="s">
        <v>4204</v>
      </c>
      <c r="C1009" s="84" t="s">
        <v>4205</v>
      </c>
      <c r="D1009" s="43"/>
      <c r="E1009" s="51">
        <v>42942</v>
      </c>
      <c r="F1009" s="51">
        <v>42957</v>
      </c>
      <c r="G1009" s="51" t="s">
        <v>2120</v>
      </c>
      <c r="H1009" s="51">
        <v>42964</v>
      </c>
      <c r="I1009" s="51"/>
      <c r="J1009" s="51">
        <v>42972</v>
      </c>
      <c r="K1009" s="48">
        <v>42944</v>
      </c>
      <c r="L1009" s="48"/>
      <c r="M1009" s="48"/>
      <c r="N1009" s="116"/>
      <c r="O1009" s="78" t="s">
        <v>4206</v>
      </c>
    </row>
    <row r="1010" spans="1:15" outlineLevel="1">
      <c r="A1010" s="70">
        <v>82108</v>
      </c>
      <c r="B1010" s="82" t="s">
        <v>4207</v>
      </c>
      <c r="C1010" s="84" t="s">
        <v>4208</v>
      </c>
      <c r="D1010" s="43"/>
      <c r="E1010" s="51">
        <v>42942</v>
      </c>
      <c r="F1010" s="51">
        <v>42957</v>
      </c>
      <c r="G1010" s="51" t="s">
        <v>2120</v>
      </c>
      <c r="H1010" s="51">
        <v>42964</v>
      </c>
      <c r="I1010" s="51"/>
      <c r="J1010" s="51">
        <v>42972</v>
      </c>
      <c r="K1010" s="48">
        <v>42944</v>
      </c>
      <c r="L1010" s="48"/>
      <c r="M1010" s="48"/>
      <c r="N1010" s="116"/>
      <c r="O1010" s="78" t="s">
        <v>4209</v>
      </c>
    </row>
    <row r="1011" spans="1:15" outlineLevel="1">
      <c r="A1011" s="70">
        <v>82109</v>
      </c>
      <c r="B1011" s="82" t="s">
        <v>4210</v>
      </c>
      <c r="C1011" s="84" t="s">
        <v>4211</v>
      </c>
      <c r="D1011" s="43"/>
      <c r="E1011" s="51">
        <v>42942</v>
      </c>
      <c r="F1011" s="51">
        <v>42958</v>
      </c>
      <c r="G1011" s="51" t="s">
        <v>33</v>
      </c>
      <c r="H1011" s="51">
        <v>42965</v>
      </c>
      <c r="I1011" s="51"/>
      <c r="J1011" s="51">
        <v>42972</v>
      </c>
      <c r="K1011" s="48">
        <v>42944</v>
      </c>
      <c r="L1011" s="48"/>
      <c r="M1011" s="48"/>
      <c r="N1011" s="116"/>
      <c r="O1011" s="78" t="s">
        <v>4212</v>
      </c>
    </row>
    <row r="1012" spans="1:15" outlineLevel="1">
      <c r="A1012" s="70">
        <v>82110</v>
      </c>
      <c r="B1012" s="82" t="s">
        <v>4213</v>
      </c>
      <c r="C1012" s="84" t="s">
        <v>4214</v>
      </c>
      <c r="D1012" s="43"/>
      <c r="E1012" s="51">
        <v>42942</v>
      </c>
      <c r="F1012" s="51">
        <v>42958</v>
      </c>
      <c r="G1012" s="51" t="s">
        <v>33</v>
      </c>
      <c r="H1012" s="51">
        <v>42965</v>
      </c>
      <c r="I1012" s="51"/>
      <c r="J1012" s="51">
        <v>42972</v>
      </c>
      <c r="K1012" s="48">
        <v>42944</v>
      </c>
      <c r="L1012" s="48"/>
      <c r="M1012" s="48"/>
      <c r="N1012" s="116"/>
      <c r="O1012" s="78" t="s">
        <v>4215</v>
      </c>
    </row>
    <row r="1013" spans="1:15" outlineLevel="1">
      <c r="A1013" s="70">
        <v>82111</v>
      </c>
      <c r="B1013" s="82" t="s">
        <v>4216</v>
      </c>
      <c r="C1013" s="84" t="s">
        <v>4217</v>
      </c>
      <c r="D1013" s="43"/>
      <c r="E1013" s="51">
        <v>42942</v>
      </c>
      <c r="F1013" s="51">
        <v>42958</v>
      </c>
      <c r="G1013" s="51" t="s">
        <v>33</v>
      </c>
      <c r="H1013" s="51">
        <v>42965</v>
      </c>
      <c r="I1013" s="51"/>
      <c r="J1013" s="51">
        <v>42972</v>
      </c>
      <c r="K1013" s="48">
        <v>42944</v>
      </c>
      <c r="L1013" s="48"/>
      <c r="M1013" s="48"/>
      <c r="N1013" s="116"/>
      <c r="O1013" s="78" t="s">
        <v>4215</v>
      </c>
    </row>
    <row r="1014" spans="1:15" outlineLevel="1">
      <c r="A1014" s="70">
        <v>82112</v>
      </c>
      <c r="B1014" s="82" t="s">
        <v>4218</v>
      </c>
      <c r="C1014" s="84" t="s">
        <v>4219</v>
      </c>
      <c r="D1014" s="43"/>
      <c r="E1014" s="51">
        <v>42942</v>
      </c>
      <c r="F1014" s="51">
        <v>42958</v>
      </c>
      <c r="G1014" s="51" t="s">
        <v>33</v>
      </c>
      <c r="H1014" s="51">
        <v>42965</v>
      </c>
      <c r="I1014" s="51"/>
      <c r="J1014" s="51">
        <v>42972</v>
      </c>
      <c r="K1014" s="48">
        <v>42944</v>
      </c>
      <c r="L1014" s="48"/>
      <c r="M1014" s="48"/>
      <c r="N1014" s="116"/>
      <c r="O1014" s="78" t="s">
        <v>4215</v>
      </c>
    </row>
    <row r="1015" spans="1:15" ht="29.1" outlineLevel="1">
      <c r="A1015" s="70">
        <v>82113</v>
      </c>
      <c r="B1015" s="82" t="s">
        <v>4220</v>
      </c>
      <c r="C1015" s="84" t="s">
        <v>4221</v>
      </c>
      <c r="D1015" s="43"/>
      <c r="E1015" s="51">
        <v>42942</v>
      </c>
      <c r="F1015" s="51">
        <v>42961</v>
      </c>
      <c r="G1015" s="51" t="s">
        <v>33</v>
      </c>
      <c r="H1015" s="51">
        <v>42968</v>
      </c>
      <c r="I1015" s="51"/>
      <c r="J1015" s="51">
        <v>42972</v>
      </c>
      <c r="K1015" s="48">
        <v>42951</v>
      </c>
      <c r="L1015" s="48"/>
      <c r="M1015" s="48"/>
      <c r="N1015" s="116"/>
      <c r="O1015" s="78" t="s">
        <v>4222</v>
      </c>
    </row>
    <row r="1016" spans="1:15" ht="29.1" outlineLevel="1">
      <c r="A1016" s="70">
        <v>82114</v>
      </c>
      <c r="B1016" s="82" t="s">
        <v>4223</v>
      </c>
      <c r="C1016" s="84" t="s">
        <v>4224</v>
      </c>
      <c r="D1016" s="43"/>
      <c r="E1016" s="51">
        <v>42942</v>
      </c>
      <c r="F1016" s="51">
        <v>42961</v>
      </c>
      <c r="G1016" s="51" t="s">
        <v>33</v>
      </c>
      <c r="H1016" s="51">
        <v>42968</v>
      </c>
      <c r="I1016" s="51"/>
      <c r="J1016" s="51">
        <v>42972</v>
      </c>
      <c r="K1016" s="48">
        <v>42951</v>
      </c>
      <c r="L1016" s="48"/>
      <c r="M1016" s="48"/>
      <c r="N1016" s="116"/>
      <c r="O1016" s="78" t="s">
        <v>4222</v>
      </c>
    </row>
    <row r="1017" spans="1:15" outlineLevel="1">
      <c r="A1017" s="70">
        <v>82115</v>
      </c>
      <c r="B1017" s="82" t="s">
        <v>4225</v>
      </c>
      <c r="C1017" s="84" t="s">
        <v>4226</v>
      </c>
      <c r="D1017" s="43"/>
      <c r="E1017" s="51">
        <v>42942</v>
      </c>
      <c r="F1017" s="51">
        <v>42961</v>
      </c>
      <c r="G1017" s="51" t="s">
        <v>33</v>
      </c>
      <c r="H1017" s="51">
        <v>42968</v>
      </c>
      <c r="I1017" s="51"/>
      <c r="J1017" s="51">
        <v>42972</v>
      </c>
      <c r="K1017" s="48">
        <v>42951</v>
      </c>
      <c r="L1017" s="48"/>
      <c r="M1017" s="48"/>
      <c r="N1017" s="116"/>
      <c r="O1017" s="78" t="s">
        <v>4227</v>
      </c>
    </row>
    <row r="1018" spans="1:15" ht="29.1" outlineLevel="1">
      <c r="A1018" s="70">
        <v>82116</v>
      </c>
      <c r="B1018" s="82" t="s">
        <v>4228</v>
      </c>
      <c r="C1018" s="84" t="s">
        <v>4229</v>
      </c>
      <c r="D1018" s="43"/>
      <c r="E1018" s="51">
        <v>42942</v>
      </c>
      <c r="F1018" s="51">
        <v>42961</v>
      </c>
      <c r="G1018" s="51" t="s">
        <v>33</v>
      </c>
      <c r="H1018" s="51">
        <v>42968</v>
      </c>
      <c r="I1018" s="51"/>
      <c r="J1018" s="51">
        <v>42972</v>
      </c>
      <c r="K1018" s="48">
        <v>42951</v>
      </c>
      <c r="L1018" s="48"/>
      <c r="M1018" s="48"/>
      <c r="N1018" s="116"/>
      <c r="O1018" s="78" t="s">
        <v>4222</v>
      </c>
    </row>
    <row r="1019" spans="1:15" outlineLevel="1">
      <c r="A1019" s="70">
        <v>82117</v>
      </c>
      <c r="B1019" s="82" t="s">
        <v>4230</v>
      </c>
      <c r="C1019" s="84" t="s">
        <v>4231</v>
      </c>
      <c r="D1019" s="43"/>
      <c r="E1019" s="51">
        <v>42942</v>
      </c>
      <c r="F1019" s="51">
        <v>42962</v>
      </c>
      <c r="G1019" s="51" t="s">
        <v>33</v>
      </c>
      <c r="H1019" s="51">
        <v>42969</v>
      </c>
      <c r="I1019" s="51"/>
      <c r="J1019" s="51">
        <v>42972</v>
      </c>
      <c r="K1019" s="48">
        <v>42951</v>
      </c>
      <c r="L1019" s="48"/>
      <c r="M1019" s="48"/>
      <c r="N1019" s="116"/>
      <c r="O1019" s="78" t="s">
        <v>4232</v>
      </c>
    </row>
    <row r="1020" spans="1:15" ht="29.1" outlineLevel="1">
      <c r="A1020" s="70">
        <v>82118</v>
      </c>
      <c r="B1020" s="82" t="s">
        <v>4233</v>
      </c>
      <c r="C1020" s="84" t="s">
        <v>4234</v>
      </c>
      <c r="D1020" s="43"/>
      <c r="E1020" s="51">
        <v>42942</v>
      </c>
      <c r="F1020" s="51">
        <v>42962</v>
      </c>
      <c r="G1020" s="51" t="s">
        <v>33</v>
      </c>
      <c r="H1020" s="51">
        <v>42969</v>
      </c>
      <c r="I1020" s="51"/>
      <c r="J1020" s="51">
        <v>42972</v>
      </c>
      <c r="K1020" s="48">
        <v>42951</v>
      </c>
      <c r="L1020" s="48"/>
      <c r="M1020" s="48"/>
      <c r="N1020" s="116"/>
      <c r="O1020" s="78" t="s">
        <v>4235</v>
      </c>
    </row>
    <row r="1021" spans="1:15" ht="29.1" outlineLevel="1">
      <c r="A1021" s="70">
        <v>82119</v>
      </c>
      <c r="B1021" s="82" t="s">
        <v>4236</v>
      </c>
      <c r="C1021" s="84" t="s">
        <v>4237</v>
      </c>
      <c r="D1021" s="43"/>
      <c r="E1021" s="51">
        <v>42942</v>
      </c>
      <c r="F1021" s="51">
        <v>42962</v>
      </c>
      <c r="G1021" s="51" t="s">
        <v>33</v>
      </c>
      <c r="H1021" s="51">
        <v>42969</v>
      </c>
      <c r="I1021" s="51"/>
      <c r="J1021" s="51">
        <v>42972</v>
      </c>
      <c r="K1021" s="48">
        <v>42951</v>
      </c>
      <c r="L1021" s="48"/>
      <c r="M1021" s="48"/>
      <c r="N1021" s="116"/>
      <c r="O1021" s="78" t="s">
        <v>4222</v>
      </c>
    </row>
    <row r="1022" spans="1:15" ht="29.1" outlineLevel="1">
      <c r="A1022" s="70">
        <v>82120</v>
      </c>
      <c r="B1022" s="82" t="s">
        <v>4238</v>
      </c>
      <c r="C1022" s="84" t="s">
        <v>4239</v>
      </c>
      <c r="D1022" s="43"/>
      <c r="E1022" s="51">
        <v>42942</v>
      </c>
      <c r="F1022" s="51">
        <v>42962</v>
      </c>
      <c r="G1022" s="51" t="s">
        <v>33</v>
      </c>
      <c r="H1022" s="51">
        <v>42969</v>
      </c>
      <c r="I1022" s="51"/>
      <c r="J1022" s="51">
        <v>42972</v>
      </c>
      <c r="K1022" s="48">
        <v>42951</v>
      </c>
      <c r="L1022" s="48"/>
      <c r="M1022" s="48"/>
      <c r="N1022" s="116"/>
      <c r="O1022" s="78" t="s">
        <v>4222</v>
      </c>
    </row>
    <row r="1023" spans="1:15" ht="29.1" outlineLevel="1">
      <c r="A1023" s="70">
        <v>82121</v>
      </c>
      <c r="B1023" s="82" t="s">
        <v>4240</v>
      </c>
      <c r="C1023" s="84" t="s">
        <v>4241</v>
      </c>
      <c r="D1023" s="43"/>
      <c r="E1023" s="51">
        <v>42942</v>
      </c>
      <c r="F1023" s="51">
        <v>42963</v>
      </c>
      <c r="G1023" s="51" t="s">
        <v>33</v>
      </c>
      <c r="H1023" s="51">
        <v>42970</v>
      </c>
      <c r="I1023" s="51"/>
      <c r="J1023" s="51">
        <v>42972</v>
      </c>
      <c r="K1023" s="48">
        <v>42951</v>
      </c>
      <c r="L1023" s="48"/>
      <c r="M1023" s="48"/>
      <c r="N1023" s="116"/>
      <c r="O1023" s="78" t="s">
        <v>4222</v>
      </c>
    </row>
    <row r="1024" spans="1:15" ht="29.1" outlineLevel="1">
      <c r="A1024" s="70">
        <v>82122</v>
      </c>
      <c r="B1024" s="82" t="s">
        <v>4242</v>
      </c>
      <c r="C1024" s="84" t="s">
        <v>4243</v>
      </c>
      <c r="D1024" s="43"/>
      <c r="E1024" s="51">
        <v>42942</v>
      </c>
      <c r="F1024" s="51">
        <v>42963</v>
      </c>
      <c r="G1024" s="51" t="s">
        <v>33</v>
      </c>
      <c r="H1024" s="51">
        <v>42970</v>
      </c>
      <c r="I1024" s="51"/>
      <c r="J1024" s="51">
        <v>42972</v>
      </c>
      <c r="K1024" s="48">
        <v>42951</v>
      </c>
      <c r="L1024" s="48"/>
      <c r="M1024" s="48"/>
      <c r="N1024" s="116"/>
      <c r="O1024" s="78" t="s">
        <v>4235</v>
      </c>
    </row>
    <row r="1025" spans="1:15" ht="29.1" outlineLevel="1">
      <c r="A1025" s="70">
        <v>82123</v>
      </c>
      <c r="B1025" s="82" t="s">
        <v>4244</v>
      </c>
      <c r="C1025" s="84" t="s">
        <v>4245</v>
      </c>
      <c r="D1025" s="43"/>
      <c r="E1025" s="51">
        <v>42942</v>
      </c>
      <c r="F1025" s="51">
        <v>42963</v>
      </c>
      <c r="G1025" s="51" t="s">
        <v>33</v>
      </c>
      <c r="H1025" s="51">
        <v>42970</v>
      </c>
      <c r="I1025" s="51"/>
      <c r="J1025" s="51">
        <v>42972</v>
      </c>
      <c r="K1025" s="48">
        <v>42951</v>
      </c>
      <c r="L1025" s="48"/>
      <c r="M1025" s="48"/>
      <c r="N1025" s="116"/>
      <c r="O1025" s="78" t="s">
        <v>4235</v>
      </c>
    </row>
    <row r="1026" spans="1:15" outlineLevel="1">
      <c r="A1026" s="70">
        <v>82124</v>
      </c>
      <c r="B1026" s="82" t="s">
        <v>4246</v>
      </c>
      <c r="C1026" s="84" t="s">
        <v>4247</v>
      </c>
      <c r="D1026" s="43"/>
      <c r="E1026" s="51">
        <v>42942</v>
      </c>
      <c r="F1026" s="51">
        <v>42963</v>
      </c>
      <c r="G1026" s="51" t="s">
        <v>33</v>
      </c>
      <c r="H1026" s="51">
        <v>42970</v>
      </c>
      <c r="I1026" s="51"/>
      <c r="J1026" s="51">
        <v>42972</v>
      </c>
      <c r="K1026" s="48">
        <v>42951</v>
      </c>
      <c r="L1026" s="48"/>
      <c r="M1026" s="48"/>
      <c r="N1026" s="116"/>
      <c r="O1026" s="78" t="s">
        <v>4227</v>
      </c>
    </row>
    <row r="1027" spans="1:15" outlineLevel="1">
      <c r="A1027" s="70">
        <v>82125</v>
      </c>
      <c r="B1027" s="82" t="s">
        <v>4248</v>
      </c>
      <c r="C1027" s="84" t="s">
        <v>4094</v>
      </c>
      <c r="D1027" s="43"/>
      <c r="E1027" s="51">
        <v>42942</v>
      </c>
      <c r="F1027" s="51">
        <v>42964</v>
      </c>
      <c r="G1027" s="51" t="s">
        <v>33</v>
      </c>
      <c r="H1027" s="51">
        <v>42971</v>
      </c>
      <c r="I1027" s="51"/>
      <c r="J1027" s="51">
        <v>42972</v>
      </c>
      <c r="K1027" s="48">
        <v>42951</v>
      </c>
      <c r="L1027" s="48"/>
      <c r="M1027" s="48"/>
      <c r="N1027" s="116"/>
      <c r="O1027" s="78" t="s">
        <v>4227</v>
      </c>
    </row>
    <row r="1028" spans="1:15" outlineLevel="1">
      <c r="A1028" s="70">
        <v>82126</v>
      </c>
      <c r="B1028" s="82" t="s">
        <v>4249</v>
      </c>
      <c r="C1028" s="84" t="s">
        <v>4250</v>
      </c>
      <c r="D1028" s="43"/>
      <c r="E1028" s="51">
        <v>42942</v>
      </c>
      <c r="F1028" s="51">
        <v>42964</v>
      </c>
      <c r="G1028" s="51" t="s">
        <v>33</v>
      </c>
      <c r="H1028" s="51">
        <v>42971</v>
      </c>
      <c r="I1028" s="51"/>
      <c r="J1028" s="51">
        <v>42972</v>
      </c>
      <c r="K1028" s="48">
        <v>42951</v>
      </c>
      <c r="L1028" s="48"/>
      <c r="M1028" s="48"/>
      <c r="N1028" s="116"/>
      <c r="O1028" s="78" t="s">
        <v>4251</v>
      </c>
    </row>
    <row r="1029" spans="1:15" outlineLevel="1">
      <c r="A1029" s="70">
        <v>82127</v>
      </c>
      <c r="B1029" s="82" t="s">
        <v>4252</v>
      </c>
      <c r="C1029" s="84" t="s">
        <v>4253</v>
      </c>
      <c r="D1029" s="43"/>
      <c r="E1029" s="51">
        <v>42942</v>
      </c>
      <c r="F1029" s="51">
        <v>42964</v>
      </c>
      <c r="G1029" s="51" t="s">
        <v>33</v>
      </c>
      <c r="H1029" s="51">
        <v>42971</v>
      </c>
      <c r="I1029" s="51"/>
      <c r="J1029" s="51">
        <v>42977</v>
      </c>
      <c r="K1029" s="48">
        <v>42951</v>
      </c>
      <c r="L1029" s="48"/>
      <c r="M1029" s="48"/>
      <c r="N1029" s="116"/>
      <c r="O1029" s="78" t="s">
        <v>4254</v>
      </c>
    </row>
    <row r="1030" spans="1:15" outlineLevel="1">
      <c r="A1030" s="70">
        <v>82128</v>
      </c>
      <c r="B1030" s="82" t="s">
        <v>4255</v>
      </c>
      <c r="C1030" s="84" t="s">
        <v>4256</v>
      </c>
      <c r="D1030" s="43"/>
      <c r="E1030" s="51">
        <v>42942</v>
      </c>
      <c r="F1030" s="51">
        <v>42964</v>
      </c>
      <c r="G1030" s="51" t="s">
        <v>33</v>
      </c>
      <c r="H1030" s="51">
        <v>42971</v>
      </c>
      <c r="I1030" s="51"/>
      <c r="J1030" s="51">
        <v>42982</v>
      </c>
      <c r="K1030" s="48">
        <v>42951</v>
      </c>
      <c r="L1030" s="48"/>
      <c r="M1030" s="48"/>
      <c r="N1030" s="116"/>
      <c r="O1030" s="78" t="s">
        <v>4257</v>
      </c>
    </row>
    <row r="1031" spans="1:15" outlineLevel="1">
      <c r="A1031" s="70">
        <v>82129</v>
      </c>
      <c r="B1031" s="82" t="s">
        <v>4258</v>
      </c>
      <c r="C1031" s="84" t="s">
        <v>4259</v>
      </c>
      <c r="D1031" s="43"/>
      <c r="E1031" s="51">
        <v>42942</v>
      </c>
      <c r="F1031" s="51">
        <v>42965</v>
      </c>
      <c r="G1031" s="51" t="s">
        <v>33</v>
      </c>
      <c r="H1031" s="51">
        <v>42972</v>
      </c>
      <c r="I1031" s="51"/>
      <c r="J1031" s="51">
        <v>42977</v>
      </c>
      <c r="K1031" s="48">
        <v>42951</v>
      </c>
      <c r="L1031" s="48"/>
      <c r="M1031" s="48"/>
      <c r="N1031" s="116"/>
      <c r="O1031" s="78" t="s">
        <v>4260</v>
      </c>
    </row>
    <row r="1032" spans="1:15" outlineLevel="1">
      <c r="A1032" s="92">
        <v>82130</v>
      </c>
      <c r="B1032" s="82" t="s">
        <v>4261</v>
      </c>
      <c r="C1032" s="84" t="s">
        <v>4262</v>
      </c>
      <c r="D1032" s="43"/>
      <c r="E1032" s="51">
        <v>42942</v>
      </c>
      <c r="F1032" s="51">
        <v>42965</v>
      </c>
      <c r="G1032" s="51" t="s">
        <v>33</v>
      </c>
      <c r="H1032" s="51">
        <v>42972</v>
      </c>
      <c r="I1032" s="51"/>
      <c r="J1032" s="51">
        <v>42977</v>
      </c>
      <c r="K1032" s="48">
        <v>42951</v>
      </c>
      <c r="L1032" s="48"/>
      <c r="M1032" s="48"/>
      <c r="N1032" s="116"/>
      <c r="O1032" s="78" t="s">
        <v>4263</v>
      </c>
    </row>
    <row r="1033" spans="1:15" outlineLevel="1">
      <c r="A1033" s="92">
        <v>82131</v>
      </c>
      <c r="B1033" s="82" t="s">
        <v>4264</v>
      </c>
      <c r="C1033" s="84" t="s">
        <v>4265</v>
      </c>
      <c r="D1033" s="43"/>
      <c r="E1033" s="51">
        <v>42942</v>
      </c>
      <c r="F1033" s="51">
        <v>42965</v>
      </c>
      <c r="G1033" s="51" t="s">
        <v>33</v>
      </c>
      <c r="H1033" s="51">
        <v>42972</v>
      </c>
      <c r="I1033" s="51"/>
      <c r="J1033" s="51">
        <v>42977</v>
      </c>
      <c r="K1033" s="48">
        <v>42951</v>
      </c>
      <c r="L1033" s="48"/>
      <c r="M1033" s="48"/>
      <c r="N1033" s="116"/>
      <c r="O1033" s="78" t="s">
        <v>4266</v>
      </c>
    </row>
    <row r="1034" spans="1:15" outlineLevel="1">
      <c r="A1034" s="92">
        <v>82132</v>
      </c>
      <c r="B1034" s="82" t="s">
        <v>4267</v>
      </c>
      <c r="C1034" s="84" t="s">
        <v>4268</v>
      </c>
      <c r="D1034" s="43"/>
      <c r="E1034" s="51">
        <v>42942</v>
      </c>
      <c r="F1034" s="51">
        <v>42965</v>
      </c>
      <c r="G1034" s="51" t="s">
        <v>33</v>
      </c>
      <c r="H1034" s="51">
        <v>42972</v>
      </c>
      <c r="I1034" s="51"/>
      <c r="J1034" s="51">
        <v>42977</v>
      </c>
      <c r="K1034" s="48">
        <v>42951</v>
      </c>
      <c r="L1034" s="48"/>
      <c r="M1034" s="48"/>
      <c r="N1034" s="116"/>
      <c r="O1034" s="78" t="s">
        <v>4266</v>
      </c>
    </row>
    <row r="1035" spans="1:15" outlineLevel="1">
      <c r="A1035" s="92">
        <v>82164</v>
      </c>
      <c r="B1035" s="82" t="s">
        <v>4269</v>
      </c>
      <c r="C1035" s="84" t="s">
        <v>4270</v>
      </c>
      <c r="D1035" s="43"/>
      <c r="E1035" s="51">
        <v>42942</v>
      </c>
      <c r="F1035" s="51">
        <v>42968</v>
      </c>
      <c r="G1035" s="51" t="s">
        <v>33</v>
      </c>
      <c r="H1035" s="51">
        <v>42976</v>
      </c>
      <c r="I1035" s="51"/>
      <c r="J1035" s="51">
        <v>42978</v>
      </c>
      <c r="K1035" s="48">
        <v>42951</v>
      </c>
      <c r="L1035" s="48"/>
      <c r="M1035" s="48"/>
      <c r="N1035" s="116"/>
      <c r="O1035" s="78" t="s">
        <v>4266</v>
      </c>
    </row>
    <row r="1036" spans="1:15" outlineLevel="1">
      <c r="A1036" s="92">
        <v>82165</v>
      </c>
      <c r="B1036" s="82" t="s">
        <v>4271</v>
      </c>
      <c r="C1036" s="84" t="s">
        <v>4272</v>
      </c>
      <c r="D1036" s="43"/>
      <c r="E1036" s="51">
        <v>42942</v>
      </c>
      <c r="F1036" s="51">
        <v>42968</v>
      </c>
      <c r="G1036" s="51" t="s">
        <v>33</v>
      </c>
      <c r="H1036" s="51">
        <v>42976</v>
      </c>
      <c r="I1036" s="51"/>
      <c r="J1036" s="51">
        <v>42978</v>
      </c>
      <c r="K1036" s="48">
        <v>42951</v>
      </c>
      <c r="L1036" s="48"/>
      <c r="M1036" s="48"/>
      <c r="N1036" s="116"/>
      <c r="O1036" s="78" t="s">
        <v>4273</v>
      </c>
    </row>
    <row r="1037" spans="1:15" outlineLevel="1">
      <c r="A1037" s="92">
        <v>82166</v>
      </c>
      <c r="B1037" s="82" t="s">
        <v>4274</v>
      </c>
      <c r="C1037" s="84" t="s">
        <v>4275</v>
      </c>
      <c r="D1037" s="43"/>
      <c r="E1037" s="51">
        <v>42942</v>
      </c>
      <c r="F1037" s="51">
        <v>42968</v>
      </c>
      <c r="G1037" s="51" t="s">
        <v>33</v>
      </c>
      <c r="H1037" s="51">
        <v>42976</v>
      </c>
      <c r="I1037" s="51"/>
      <c r="J1037" s="51">
        <v>42978</v>
      </c>
      <c r="K1037" s="48">
        <v>42951</v>
      </c>
      <c r="L1037" s="48"/>
      <c r="M1037" s="48"/>
      <c r="N1037" s="116"/>
      <c r="O1037" s="78" t="s">
        <v>4266</v>
      </c>
    </row>
    <row r="1038" spans="1:15" outlineLevel="1">
      <c r="A1038" s="92">
        <v>82167</v>
      </c>
      <c r="B1038" s="82" t="s">
        <v>4276</v>
      </c>
      <c r="C1038" s="84" t="s">
        <v>4277</v>
      </c>
      <c r="D1038" s="43"/>
      <c r="E1038" s="51">
        <v>42942</v>
      </c>
      <c r="F1038" s="51">
        <v>42968</v>
      </c>
      <c r="G1038" s="51" t="s">
        <v>33</v>
      </c>
      <c r="H1038" s="51">
        <v>42976</v>
      </c>
      <c r="I1038" s="51"/>
      <c r="J1038" s="51">
        <v>42978</v>
      </c>
      <c r="K1038" s="48">
        <v>42951</v>
      </c>
      <c r="L1038" s="48"/>
      <c r="M1038" s="48"/>
      <c r="N1038" s="116"/>
      <c r="O1038" s="78" t="s">
        <v>4278</v>
      </c>
    </row>
    <row r="1039" spans="1:15" outlineLevel="1">
      <c r="A1039" s="92">
        <v>82168</v>
      </c>
      <c r="B1039" s="82" t="s">
        <v>4279</v>
      </c>
      <c r="C1039" s="84" t="s">
        <v>4280</v>
      </c>
      <c r="D1039" s="43"/>
      <c r="E1039" s="51">
        <v>42942</v>
      </c>
      <c r="F1039" s="51">
        <v>42969</v>
      </c>
      <c r="G1039" s="51" t="s">
        <v>33</v>
      </c>
      <c r="H1039" s="51">
        <v>42977</v>
      </c>
      <c r="I1039" s="51"/>
      <c r="J1039" s="51">
        <v>42978</v>
      </c>
      <c r="K1039" s="48">
        <v>42951</v>
      </c>
      <c r="L1039" s="48"/>
      <c r="M1039" s="48"/>
      <c r="N1039" s="116"/>
      <c r="O1039" s="78" t="s">
        <v>4266</v>
      </c>
    </row>
    <row r="1040" spans="1:15" outlineLevel="1">
      <c r="A1040" s="92">
        <v>82169</v>
      </c>
      <c r="B1040" s="82" t="s">
        <v>4281</v>
      </c>
      <c r="C1040" s="84" t="s">
        <v>4282</v>
      </c>
      <c r="D1040" s="43"/>
      <c r="E1040" s="51">
        <v>42942</v>
      </c>
      <c r="F1040" s="51">
        <v>42969</v>
      </c>
      <c r="G1040" s="51" t="s">
        <v>33</v>
      </c>
      <c r="H1040" s="51">
        <v>42977</v>
      </c>
      <c r="I1040" s="51"/>
      <c r="J1040" s="51">
        <v>42982</v>
      </c>
      <c r="K1040" s="48">
        <v>42951</v>
      </c>
      <c r="L1040" s="48"/>
      <c r="M1040" s="48"/>
      <c r="N1040" s="116"/>
      <c r="O1040" s="78" t="s">
        <v>4266</v>
      </c>
    </row>
    <row r="1041" spans="1:15" outlineLevel="1">
      <c r="A1041" s="70">
        <v>82170</v>
      </c>
      <c r="B1041" s="82" t="s">
        <v>4283</v>
      </c>
      <c r="C1041" s="84" t="s">
        <v>4284</v>
      </c>
      <c r="D1041" s="43"/>
      <c r="E1041" s="51">
        <v>42942</v>
      </c>
      <c r="F1041" s="51">
        <v>42969</v>
      </c>
      <c r="G1041" s="51" t="s">
        <v>33</v>
      </c>
      <c r="H1041" s="51">
        <v>42977</v>
      </c>
      <c r="I1041" s="51"/>
      <c r="J1041" s="51">
        <v>42982</v>
      </c>
      <c r="K1041" s="48">
        <v>42951</v>
      </c>
      <c r="L1041" s="48"/>
      <c r="M1041" s="48"/>
      <c r="N1041" s="116"/>
      <c r="O1041" s="78" t="s">
        <v>4266</v>
      </c>
    </row>
    <row r="1042" spans="1:15" outlineLevel="1">
      <c r="A1042" s="70">
        <v>82171</v>
      </c>
      <c r="B1042" s="82" t="s">
        <v>4285</v>
      </c>
      <c r="C1042" s="84" t="s">
        <v>4286</v>
      </c>
      <c r="D1042" s="43"/>
      <c r="E1042" s="51">
        <v>42942</v>
      </c>
      <c r="F1042" s="51">
        <v>42969</v>
      </c>
      <c r="G1042" s="51" t="s">
        <v>33</v>
      </c>
      <c r="H1042" s="51">
        <v>39324</v>
      </c>
      <c r="I1042" s="51"/>
      <c r="J1042" s="51">
        <v>42982</v>
      </c>
      <c r="K1042" s="48">
        <v>42951</v>
      </c>
      <c r="L1042" s="48"/>
      <c r="M1042" s="48"/>
      <c r="N1042" s="116"/>
      <c r="O1042" s="78" t="s">
        <v>4287</v>
      </c>
    </row>
    <row r="1043" spans="1:15" outlineLevel="1">
      <c r="A1043" s="70">
        <v>82172</v>
      </c>
      <c r="B1043" s="82" t="s">
        <v>4288</v>
      </c>
      <c r="C1043" s="84" t="s">
        <v>4289</v>
      </c>
      <c r="D1043" s="43"/>
      <c r="E1043" s="51">
        <v>42942</v>
      </c>
      <c r="F1043" s="51">
        <v>42970</v>
      </c>
      <c r="G1043" s="51" t="s">
        <v>33</v>
      </c>
      <c r="H1043" s="51">
        <v>42947</v>
      </c>
      <c r="I1043" s="51"/>
      <c r="J1043" s="51">
        <v>42985</v>
      </c>
      <c r="K1043" s="48">
        <v>42951</v>
      </c>
      <c r="L1043" s="48"/>
      <c r="M1043" s="48"/>
      <c r="N1043" s="116"/>
      <c r="O1043" s="78" t="s">
        <v>4290</v>
      </c>
    </row>
    <row r="1044" spans="1:15" outlineLevel="1">
      <c r="A1044" s="70">
        <v>82173</v>
      </c>
      <c r="B1044" s="82" t="s">
        <v>4291</v>
      </c>
      <c r="C1044" s="84" t="s">
        <v>4292</v>
      </c>
      <c r="D1044" s="43"/>
      <c r="E1044" s="51">
        <v>42942</v>
      </c>
      <c r="F1044" s="51">
        <v>42970</v>
      </c>
      <c r="G1044" s="51" t="s">
        <v>33</v>
      </c>
      <c r="H1044" s="51">
        <v>42978</v>
      </c>
      <c r="I1044" s="51"/>
      <c r="J1044" s="51">
        <v>42991</v>
      </c>
      <c r="K1044" s="48">
        <v>42951</v>
      </c>
      <c r="L1044" s="48"/>
      <c r="M1044" s="48"/>
      <c r="N1044" s="116"/>
      <c r="O1044" s="78" t="s">
        <v>4293</v>
      </c>
    </row>
    <row r="1045" spans="1:15" outlineLevel="1">
      <c r="A1045" s="70">
        <v>82175</v>
      </c>
      <c r="B1045" s="82" t="s">
        <v>4294</v>
      </c>
      <c r="C1045" s="84" t="s">
        <v>4295</v>
      </c>
      <c r="D1045" s="43"/>
      <c r="E1045" s="51">
        <v>42942</v>
      </c>
      <c r="F1045" s="51">
        <v>42970</v>
      </c>
      <c r="G1045" s="51" t="s">
        <v>33</v>
      </c>
      <c r="H1045" s="51">
        <v>42978</v>
      </c>
      <c r="I1045" s="51"/>
      <c r="J1045" s="51">
        <v>42985</v>
      </c>
      <c r="K1045" s="48">
        <v>42951</v>
      </c>
      <c r="L1045" s="48"/>
      <c r="M1045" s="48"/>
      <c r="N1045" s="116"/>
      <c r="O1045" s="78" t="s">
        <v>4296</v>
      </c>
    </row>
    <row r="1046" spans="1:15" outlineLevel="1">
      <c r="A1046" s="70">
        <v>82176</v>
      </c>
      <c r="B1046" s="82" t="s">
        <v>4297</v>
      </c>
      <c r="C1046" s="84" t="s">
        <v>4298</v>
      </c>
      <c r="D1046" s="43"/>
      <c r="E1046" s="51">
        <v>42942</v>
      </c>
      <c r="F1046" s="51">
        <v>42971</v>
      </c>
      <c r="G1046" s="51" t="s">
        <v>33</v>
      </c>
      <c r="H1046" s="51">
        <v>42979</v>
      </c>
      <c r="I1046" s="51"/>
      <c r="J1046" s="51">
        <v>42982</v>
      </c>
      <c r="K1046" s="48">
        <v>42951</v>
      </c>
      <c r="L1046" s="48"/>
      <c r="M1046" s="48"/>
      <c r="N1046" s="116"/>
      <c r="O1046" s="78" t="s">
        <v>4266</v>
      </c>
    </row>
    <row r="1047" spans="1:15" outlineLevel="1">
      <c r="A1047" s="70">
        <v>82177</v>
      </c>
      <c r="B1047" s="82" t="s">
        <v>4299</v>
      </c>
      <c r="C1047" s="84" t="s">
        <v>4300</v>
      </c>
      <c r="D1047" s="43"/>
      <c r="E1047" s="51">
        <v>42942</v>
      </c>
      <c r="F1047" s="51">
        <v>42968</v>
      </c>
      <c r="G1047" s="51" t="s">
        <v>33</v>
      </c>
      <c r="H1047" s="51">
        <v>42979</v>
      </c>
      <c r="I1047" s="51"/>
      <c r="J1047" s="51">
        <v>42985</v>
      </c>
      <c r="K1047" s="48">
        <v>42951</v>
      </c>
      <c r="L1047" s="48"/>
      <c r="M1047" s="48"/>
      <c r="N1047" s="116"/>
      <c r="O1047" s="78" t="s">
        <v>4266</v>
      </c>
    </row>
    <row r="1048" spans="1:15" outlineLevel="1">
      <c r="A1048" s="70">
        <v>82178</v>
      </c>
      <c r="B1048" s="82" t="s">
        <v>4301</v>
      </c>
      <c r="C1048" s="84" t="s">
        <v>4302</v>
      </c>
      <c r="D1048" s="43"/>
      <c r="E1048" s="51">
        <v>42942</v>
      </c>
      <c r="F1048" s="51">
        <v>42991</v>
      </c>
      <c r="G1048" s="51" t="s">
        <v>33</v>
      </c>
      <c r="H1048" s="51">
        <v>42991</v>
      </c>
      <c r="I1048" s="51"/>
      <c r="J1048" s="51">
        <v>42998</v>
      </c>
      <c r="K1048" s="48">
        <v>43005</v>
      </c>
      <c r="L1048" s="48"/>
      <c r="M1048" s="48"/>
      <c r="N1048" s="116"/>
      <c r="O1048" s="78" t="s">
        <v>4303</v>
      </c>
    </row>
    <row r="1049" spans="1:15" outlineLevel="1">
      <c r="A1049" s="70">
        <v>82179</v>
      </c>
      <c r="B1049" s="82" t="s">
        <v>4304</v>
      </c>
      <c r="C1049" s="84" t="s">
        <v>4305</v>
      </c>
      <c r="D1049" s="43"/>
      <c r="E1049" s="51">
        <v>42942</v>
      </c>
      <c r="F1049" s="51">
        <v>42971</v>
      </c>
      <c r="G1049" s="51" t="s">
        <v>33</v>
      </c>
      <c r="H1049" s="51">
        <v>42979</v>
      </c>
      <c r="I1049" s="51"/>
      <c r="J1049" s="51">
        <v>42985</v>
      </c>
      <c r="K1049" s="48">
        <v>42951</v>
      </c>
      <c r="L1049" s="48"/>
      <c r="M1049" s="48"/>
      <c r="N1049" s="116"/>
      <c r="O1049" s="78" t="s">
        <v>4266</v>
      </c>
    </row>
    <row r="1050" spans="1:15" outlineLevel="1">
      <c r="A1050" s="70">
        <v>82180</v>
      </c>
      <c r="B1050" s="82" t="s">
        <v>4306</v>
      </c>
      <c r="C1050" s="84" t="s">
        <v>4307</v>
      </c>
      <c r="D1050" s="43"/>
      <c r="E1050" s="51">
        <v>42942</v>
      </c>
      <c r="F1050" s="51">
        <v>42972</v>
      </c>
      <c r="G1050" s="51" t="s">
        <v>33</v>
      </c>
      <c r="H1050" s="51">
        <v>42982</v>
      </c>
      <c r="I1050" s="51"/>
      <c r="J1050" s="51">
        <v>42985</v>
      </c>
      <c r="K1050" s="48">
        <v>42951</v>
      </c>
      <c r="L1050" s="48"/>
      <c r="M1050" s="48"/>
      <c r="N1050" s="116"/>
      <c r="O1050" s="78" t="s">
        <v>4278</v>
      </c>
    </row>
    <row r="1051" spans="1:15" outlineLevel="1">
      <c r="A1051" s="70">
        <v>82181</v>
      </c>
      <c r="B1051" s="82" t="s">
        <v>4308</v>
      </c>
      <c r="C1051" s="84" t="s">
        <v>4309</v>
      </c>
      <c r="D1051" s="43"/>
      <c r="E1051" s="51">
        <v>42942</v>
      </c>
      <c r="F1051" s="51">
        <v>42972</v>
      </c>
      <c r="G1051" s="51" t="s">
        <v>33</v>
      </c>
      <c r="H1051" s="51">
        <v>42982</v>
      </c>
      <c r="I1051" s="51"/>
      <c r="J1051" s="51">
        <v>42985</v>
      </c>
      <c r="K1051" s="48">
        <v>42951</v>
      </c>
      <c r="L1051" s="48"/>
      <c r="M1051" s="48"/>
      <c r="N1051" s="116"/>
      <c r="O1051" s="78" t="s">
        <v>4293</v>
      </c>
    </row>
    <row r="1052" spans="1:15" outlineLevel="1">
      <c r="A1052" s="70">
        <v>82182</v>
      </c>
      <c r="B1052" s="82" t="s">
        <v>4144</v>
      </c>
      <c r="C1052" s="84" t="s">
        <v>4310</v>
      </c>
      <c r="D1052" s="43"/>
      <c r="E1052" s="51">
        <v>42942</v>
      </c>
      <c r="F1052" s="51">
        <v>42972</v>
      </c>
      <c r="G1052" s="51" t="s">
        <v>33</v>
      </c>
      <c r="H1052" s="51">
        <v>42982</v>
      </c>
      <c r="I1052" s="51"/>
      <c r="J1052" s="51">
        <v>42985</v>
      </c>
      <c r="K1052" s="48">
        <v>42951</v>
      </c>
      <c r="L1052" s="48"/>
      <c r="M1052" s="48"/>
      <c r="N1052" s="116"/>
      <c r="O1052" s="78" t="s">
        <v>4293</v>
      </c>
    </row>
    <row r="1053" spans="1:15" outlineLevel="1">
      <c r="A1053" s="70">
        <v>82183</v>
      </c>
      <c r="B1053" s="82" t="s">
        <v>4311</v>
      </c>
      <c r="C1053" s="84" t="s">
        <v>4312</v>
      </c>
      <c r="D1053" s="43"/>
      <c r="E1053" s="51">
        <v>42942</v>
      </c>
      <c r="F1053" s="51">
        <v>42972</v>
      </c>
      <c r="G1053" s="51" t="s">
        <v>33</v>
      </c>
      <c r="H1053" s="51">
        <v>42982</v>
      </c>
      <c r="I1053" s="51"/>
      <c r="J1053" s="51">
        <v>42985</v>
      </c>
      <c r="K1053" s="48">
        <v>42951</v>
      </c>
      <c r="L1053" s="48"/>
      <c r="M1053" s="48"/>
      <c r="N1053" s="116"/>
      <c r="O1053" s="78" t="s">
        <v>4293</v>
      </c>
    </row>
    <row r="1054" spans="1:15" outlineLevel="1">
      <c r="A1054" s="70">
        <v>82200</v>
      </c>
      <c r="B1054" s="82" t="s">
        <v>4313</v>
      </c>
      <c r="C1054" s="84" t="s">
        <v>4314</v>
      </c>
      <c r="D1054" s="43"/>
      <c r="E1054" s="51">
        <v>42942</v>
      </c>
      <c r="F1054" s="51">
        <v>42971</v>
      </c>
      <c r="G1054" s="51" t="s">
        <v>33</v>
      </c>
      <c r="H1054" s="51">
        <v>42979</v>
      </c>
      <c r="I1054" s="51"/>
      <c r="J1054" s="51">
        <v>42985</v>
      </c>
      <c r="K1054" s="48">
        <v>42965</v>
      </c>
      <c r="L1054" s="48"/>
      <c r="M1054" s="48"/>
      <c r="N1054" s="116"/>
      <c r="O1054" s="78" t="s">
        <v>4287</v>
      </c>
    </row>
    <row r="1055" spans="1:15" outlineLevel="1">
      <c r="A1055" s="70">
        <v>82184</v>
      </c>
      <c r="B1055" s="82" t="s">
        <v>4315</v>
      </c>
      <c r="C1055" s="84" t="s">
        <v>4316</v>
      </c>
      <c r="D1055" s="43"/>
      <c r="E1055" s="51">
        <v>42942</v>
      </c>
      <c r="F1055" s="51">
        <v>42976</v>
      </c>
      <c r="G1055" s="51" t="s">
        <v>33</v>
      </c>
      <c r="H1055" s="51">
        <v>42983</v>
      </c>
      <c r="I1055" s="51"/>
      <c r="J1055" s="51">
        <v>42985</v>
      </c>
      <c r="K1055" s="48"/>
      <c r="L1055" s="48"/>
      <c r="M1055" s="48"/>
      <c r="N1055" s="116"/>
      <c r="O1055" s="78" t="s">
        <v>4317</v>
      </c>
    </row>
    <row r="1056" spans="1:15" outlineLevel="1">
      <c r="A1056" s="70">
        <v>82185</v>
      </c>
      <c r="B1056" s="82" t="s">
        <v>4318</v>
      </c>
      <c r="C1056" s="82" t="s">
        <v>4319</v>
      </c>
      <c r="D1056" s="43"/>
      <c r="E1056" s="51">
        <v>42942</v>
      </c>
      <c r="F1056" s="51">
        <v>42976</v>
      </c>
      <c r="G1056" s="51" t="s">
        <v>33</v>
      </c>
      <c r="H1056" s="51">
        <v>42983</v>
      </c>
      <c r="I1056" s="51"/>
      <c r="J1056" s="51">
        <v>42992</v>
      </c>
      <c r="K1056" s="48"/>
      <c r="L1056" s="48"/>
      <c r="M1056" s="48"/>
      <c r="N1056" s="116"/>
      <c r="O1056" s="78" t="s">
        <v>4293</v>
      </c>
    </row>
    <row r="1057" spans="1:15" outlineLevel="1">
      <c r="A1057" s="70">
        <v>82186</v>
      </c>
      <c r="B1057" s="82" t="s">
        <v>4320</v>
      </c>
      <c r="C1057" s="82" t="s">
        <v>4321</v>
      </c>
      <c r="D1057" s="43"/>
      <c r="E1057" s="51">
        <v>42942</v>
      </c>
      <c r="F1057" s="51">
        <v>42976</v>
      </c>
      <c r="G1057" s="51" t="s">
        <v>33</v>
      </c>
      <c r="H1057" s="51">
        <v>42983</v>
      </c>
      <c r="I1057" s="51"/>
      <c r="J1057" s="51">
        <v>42992</v>
      </c>
      <c r="K1057" s="48"/>
      <c r="L1057" s="48"/>
      <c r="M1057" s="48"/>
      <c r="N1057" s="116"/>
      <c r="O1057" s="78" t="s">
        <v>4322</v>
      </c>
    </row>
    <row r="1058" spans="1:15" outlineLevel="1">
      <c r="A1058" s="70">
        <v>82187</v>
      </c>
      <c r="B1058" s="82" t="s">
        <v>4323</v>
      </c>
      <c r="C1058" s="82" t="s">
        <v>4324</v>
      </c>
      <c r="D1058" s="43"/>
      <c r="E1058" s="51">
        <v>42942</v>
      </c>
      <c r="F1058" s="51">
        <v>42976</v>
      </c>
      <c r="G1058" s="51" t="s">
        <v>33</v>
      </c>
      <c r="H1058" s="51">
        <v>42983</v>
      </c>
      <c r="I1058" s="51"/>
      <c r="J1058" s="51">
        <v>42992</v>
      </c>
      <c r="K1058" s="48"/>
      <c r="L1058" s="48"/>
      <c r="M1058" s="48"/>
      <c r="N1058" s="116"/>
      <c r="O1058" s="78" t="s">
        <v>4317</v>
      </c>
    </row>
    <row r="1059" spans="1:15" outlineLevel="1">
      <c r="A1059" s="70">
        <v>82188</v>
      </c>
      <c r="B1059" s="82" t="s">
        <v>4325</v>
      </c>
      <c r="C1059" s="82" t="s">
        <v>4326</v>
      </c>
      <c r="D1059" s="43"/>
      <c r="E1059" s="51">
        <v>42942</v>
      </c>
      <c r="F1059" s="51">
        <v>42977</v>
      </c>
      <c r="G1059" s="51" t="s">
        <v>33</v>
      </c>
      <c r="H1059" s="51">
        <v>42984</v>
      </c>
      <c r="I1059" s="51"/>
      <c r="J1059" s="51">
        <v>42991</v>
      </c>
      <c r="K1059" s="48"/>
      <c r="L1059" s="48"/>
      <c r="M1059" s="48"/>
      <c r="N1059" s="116"/>
      <c r="O1059" s="78" t="s">
        <v>4327</v>
      </c>
    </row>
    <row r="1060" spans="1:15" outlineLevel="1">
      <c r="A1060" s="70">
        <v>82189</v>
      </c>
      <c r="B1060" s="91" t="s">
        <v>4328</v>
      </c>
      <c r="C1060" s="82" t="s">
        <v>4329</v>
      </c>
      <c r="D1060" s="43"/>
      <c r="E1060" s="51">
        <v>42942</v>
      </c>
      <c r="F1060" s="51">
        <v>42977</v>
      </c>
      <c r="G1060" s="51" t="s">
        <v>33</v>
      </c>
      <c r="H1060" s="51">
        <v>42984</v>
      </c>
      <c r="I1060" s="51"/>
      <c r="J1060" s="51">
        <v>42991</v>
      </c>
      <c r="K1060" s="48"/>
      <c r="L1060" s="48"/>
      <c r="M1060" s="48"/>
      <c r="N1060" s="116"/>
      <c r="O1060" s="78" t="s">
        <v>4330</v>
      </c>
    </row>
    <row r="1061" spans="1:15" outlineLevel="1">
      <c r="A1061" s="70">
        <v>82190</v>
      </c>
      <c r="B1061" s="82" t="s">
        <v>4331</v>
      </c>
      <c r="C1061" s="82" t="s">
        <v>4332</v>
      </c>
      <c r="D1061" s="43"/>
      <c r="E1061" s="51">
        <v>42942</v>
      </c>
      <c r="F1061" s="51">
        <v>42977</v>
      </c>
      <c r="G1061" s="51" t="s">
        <v>33</v>
      </c>
      <c r="H1061" s="51">
        <v>42984</v>
      </c>
      <c r="I1061" s="51"/>
      <c r="J1061" s="51">
        <v>42991</v>
      </c>
      <c r="K1061" s="48"/>
      <c r="L1061" s="48"/>
      <c r="M1061" s="48"/>
      <c r="N1061" s="116"/>
      <c r="O1061" s="78" t="s">
        <v>4333</v>
      </c>
    </row>
    <row r="1062" spans="1:15" outlineLevel="1">
      <c r="A1062" s="70">
        <v>82191</v>
      </c>
      <c r="B1062" s="82" t="s">
        <v>4334</v>
      </c>
      <c r="C1062" s="82" t="s">
        <v>4335</v>
      </c>
      <c r="D1062" s="43"/>
      <c r="E1062" s="51">
        <v>42942</v>
      </c>
      <c r="F1062" s="51">
        <v>42977</v>
      </c>
      <c r="G1062" s="51" t="s">
        <v>33</v>
      </c>
      <c r="H1062" s="51">
        <v>42984</v>
      </c>
      <c r="I1062" s="51"/>
      <c r="J1062" s="51">
        <v>42991</v>
      </c>
      <c r="K1062" s="48"/>
      <c r="L1062" s="48"/>
      <c r="M1062" s="48"/>
      <c r="N1062" s="116"/>
      <c r="O1062" s="78" t="s">
        <v>4330</v>
      </c>
    </row>
    <row r="1063" spans="1:15" outlineLevel="1">
      <c r="A1063" s="70">
        <v>82192</v>
      </c>
      <c r="B1063" s="82" t="s">
        <v>4336</v>
      </c>
      <c r="C1063" s="82" t="s">
        <v>4337</v>
      </c>
      <c r="D1063" s="43"/>
      <c r="E1063" s="51">
        <v>42942</v>
      </c>
      <c r="F1063" s="51">
        <v>42978</v>
      </c>
      <c r="G1063" s="51" t="s">
        <v>33</v>
      </c>
      <c r="H1063" s="51">
        <v>42985</v>
      </c>
      <c r="I1063" s="51"/>
      <c r="J1063" s="51">
        <v>42991</v>
      </c>
      <c r="K1063" s="48"/>
      <c r="L1063" s="48"/>
      <c r="M1063" s="48"/>
      <c r="N1063" s="116"/>
      <c r="O1063" s="78" t="s">
        <v>4293</v>
      </c>
    </row>
    <row r="1064" spans="1:15" outlineLevel="1">
      <c r="A1064" s="70">
        <v>82193</v>
      </c>
      <c r="B1064" s="82" t="s">
        <v>4338</v>
      </c>
      <c r="C1064" s="82" t="s">
        <v>4339</v>
      </c>
      <c r="D1064" s="43"/>
      <c r="E1064" s="51">
        <v>42942</v>
      </c>
      <c r="F1064" s="51">
        <v>42978</v>
      </c>
      <c r="G1064" s="51" t="s">
        <v>33</v>
      </c>
      <c r="H1064" s="51">
        <v>42985</v>
      </c>
      <c r="I1064" s="51"/>
      <c r="J1064" s="51">
        <v>42991</v>
      </c>
      <c r="K1064" s="48"/>
      <c r="L1064" s="48"/>
      <c r="M1064" s="48"/>
      <c r="N1064" s="116"/>
      <c r="O1064" s="78" t="s">
        <v>4293</v>
      </c>
    </row>
    <row r="1065" spans="1:15" outlineLevel="1">
      <c r="A1065" s="70">
        <v>82194</v>
      </c>
      <c r="B1065" s="82" t="s">
        <v>4340</v>
      </c>
      <c r="C1065" s="82" t="s">
        <v>4341</v>
      </c>
      <c r="D1065" s="43"/>
      <c r="E1065" s="51">
        <v>42942</v>
      </c>
      <c r="F1065" s="51">
        <v>42978</v>
      </c>
      <c r="G1065" s="51" t="s">
        <v>33</v>
      </c>
      <c r="H1065" s="51">
        <v>42985</v>
      </c>
      <c r="I1065" s="51"/>
      <c r="J1065" s="51">
        <v>42992</v>
      </c>
      <c r="K1065" s="48"/>
      <c r="L1065" s="48"/>
      <c r="M1065" s="48"/>
      <c r="N1065" s="116"/>
      <c r="O1065" s="78" t="s">
        <v>4293</v>
      </c>
    </row>
    <row r="1066" spans="1:15" outlineLevel="1">
      <c r="A1066" s="70">
        <v>82195</v>
      </c>
      <c r="B1066" s="82" t="s">
        <v>4342</v>
      </c>
      <c r="C1066" s="82" t="s">
        <v>4343</v>
      </c>
      <c r="D1066" s="43"/>
      <c r="E1066" s="51">
        <v>42942</v>
      </c>
      <c r="F1066" s="51">
        <v>42978</v>
      </c>
      <c r="G1066" s="51" t="s">
        <v>33</v>
      </c>
      <c r="H1066" s="51">
        <v>42985</v>
      </c>
      <c r="I1066" s="51"/>
      <c r="J1066" s="51">
        <v>42992</v>
      </c>
      <c r="K1066" s="48"/>
      <c r="L1066" s="48"/>
      <c r="M1066" s="48"/>
      <c r="N1066" s="116"/>
      <c r="O1066" s="78" t="s">
        <v>4293</v>
      </c>
    </row>
    <row r="1067" spans="1:15" outlineLevel="1">
      <c r="A1067" s="70">
        <v>82196</v>
      </c>
      <c r="B1067" s="82" t="s">
        <v>4344</v>
      </c>
      <c r="C1067" s="82" t="s">
        <v>4345</v>
      </c>
      <c r="D1067" s="43"/>
      <c r="E1067" s="51">
        <v>42942</v>
      </c>
      <c r="F1067" s="51">
        <v>42979</v>
      </c>
      <c r="G1067" s="51" t="s">
        <v>33</v>
      </c>
      <c r="H1067" s="51">
        <v>42986</v>
      </c>
      <c r="I1067" s="51"/>
      <c r="J1067" s="51">
        <v>42985</v>
      </c>
      <c r="K1067" s="48"/>
      <c r="L1067" s="48"/>
      <c r="M1067" s="48"/>
      <c r="N1067" s="116"/>
      <c r="O1067" s="78" t="s">
        <v>4287</v>
      </c>
    </row>
    <row r="1068" spans="1:15" outlineLevel="1">
      <c r="A1068" s="70">
        <v>82197</v>
      </c>
      <c r="B1068" s="82" t="s">
        <v>4346</v>
      </c>
      <c r="C1068" s="82" t="s">
        <v>4347</v>
      </c>
      <c r="D1068" s="43"/>
      <c r="E1068" s="51">
        <v>42942</v>
      </c>
      <c r="F1068" s="51">
        <v>42979</v>
      </c>
      <c r="G1068" s="51" t="s">
        <v>33</v>
      </c>
      <c r="H1068" s="51">
        <v>42986</v>
      </c>
      <c r="I1068" s="51"/>
      <c r="J1068" s="51">
        <v>42985</v>
      </c>
      <c r="K1068" s="48"/>
      <c r="L1068" s="48"/>
      <c r="M1068" s="48"/>
      <c r="N1068" s="116"/>
      <c r="O1068" s="78" t="s">
        <v>4287</v>
      </c>
    </row>
    <row r="1069" spans="1:15" outlineLevel="1">
      <c r="A1069" s="70">
        <v>82198</v>
      </c>
      <c r="B1069" s="82" t="s">
        <v>4348</v>
      </c>
      <c r="C1069" s="82" t="s">
        <v>4349</v>
      </c>
      <c r="D1069" s="43"/>
      <c r="E1069" s="51">
        <v>42942</v>
      </c>
      <c r="F1069" s="51">
        <v>42979</v>
      </c>
      <c r="G1069" s="51" t="s">
        <v>33</v>
      </c>
      <c r="H1069" s="51">
        <v>42985</v>
      </c>
      <c r="I1069" s="51"/>
      <c r="J1069" s="51">
        <v>42985</v>
      </c>
      <c r="K1069" s="48"/>
      <c r="L1069" s="48"/>
      <c r="M1069" s="48"/>
      <c r="N1069" s="116"/>
      <c r="O1069" s="78" t="s">
        <v>4287</v>
      </c>
    </row>
    <row r="1070" spans="1:15" outlineLevel="1">
      <c r="A1070" s="70">
        <v>82199</v>
      </c>
      <c r="B1070" s="82" t="s">
        <v>4350</v>
      </c>
      <c r="C1070" s="82" t="s">
        <v>4351</v>
      </c>
      <c r="D1070" s="43"/>
      <c r="E1070" s="51">
        <v>42942</v>
      </c>
      <c r="F1070" s="51">
        <v>42979</v>
      </c>
      <c r="G1070" s="51" t="s">
        <v>33</v>
      </c>
      <c r="H1070" s="51">
        <v>42986</v>
      </c>
      <c r="I1070" s="51"/>
      <c r="J1070" s="51">
        <v>42991</v>
      </c>
      <c r="K1070" s="48"/>
      <c r="L1070" s="48"/>
      <c r="M1070" s="48"/>
      <c r="N1070" s="116"/>
      <c r="O1070" s="78" t="s">
        <v>4287</v>
      </c>
    </row>
    <row r="1071" spans="1:15" outlineLevel="1">
      <c r="A1071" s="70">
        <v>82201</v>
      </c>
      <c r="B1071" s="82" t="s">
        <v>4352</v>
      </c>
      <c r="C1071" s="82" t="s">
        <v>4353</v>
      </c>
      <c r="D1071" s="43"/>
      <c r="E1071" s="51">
        <v>42942</v>
      </c>
      <c r="F1071" s="51">
        <v>42982</v>
      </c>
      <c r="G1071" s="51" t="s">
        <v>33</v>
      </c>
      <c r="H1071" s="51">
        <v>42989</v>
      </c>
      <c r="I1071" s="51"/>
      <c r="J1071" s="51">
        <v>42992</v>
      </c>
      <c r="K1071" s="48"/>
      <c r="L1071" s="48"/>
      <c r="M1071" s="48"/>
      <c r="N1071" s="116"/>
      <c r="O1071" s="78" t="s">
        <v>4354</v>
      </c>
    </row>
    <row r="1072" spans="1:15" outlineLevel="1">
      <c r="A1072" s="70">
        <v>82202</v>
      </c>
      <c r="B1072" s="82" t="s">
        <v>4355</v>
      </c>
      <c r="C1072" s="82" t="s">
        <v>4356</v>
      </c>
      <c r="D1072" s="43"/>
      <c r="E1072" s="51">
        <v>42942</v>
      </c>
      <c r="F1072" s="51">
        <v>42982</v>
      </c>
      <c r="G1072" s="51" t="s">
        <v>33</v>
      </c>
      <c r="H1072" s="51">
        <v>42989</v>
      </c>
      <c r="I1072" s="51"/>
      <c r="J1072" s="51">
        <v>42992</v>
      </c>
      <c r="K1072" s="48"/>
      <c r="L1072" s="48"/>
      <c r="M1072" s="48"/>
      <c r="N1072" s="116"/>
      <c r="O1072" s="78" t="s">
        <v>4354</v>
      </c>
    </row>
    <row r="1073" spans="1:15" outlineLevel="1">
      <c r="A1073" s="70">
        <v>82203</v>
      </c>
      <c r="B1073" s="82" t="s">
        <v>4357</v>
      </c>
      <c r="C1073" s="82" t="s">
        <v>4358</v>
      </c>
      <c r="D1073" s="43"/>
      <c r="E1073" s="51">
        <v>42942</v>
      </c>
      <c r="F1073" s="51">
        <v>42982</v>
      </c>
      <c r="G1073" s="51" t="s">
        <v>33</v>
      </c>
      <c r="H1073" s="51">
        <v>42989</v>
      </c>
      <c r="I1073" s="51"/>
      <c r="J1073" s="51">
        <v>42992</v>
      </c>
      <c r="K1073" s="48"/>
      <c r="L1073" s="48"/>
      <c r="M1073" s="48"/>
      <c r="N1073" s="116"/>
      <c r="O1073" s="78" t="s">
        <v>4354</v>
      </c>
    </row>
    <row r="1074" spans="1:15" outlineLevel="1">
      <c r="A1074" s="70">
        <v>82204</v>
      </c>
      <c r="B1074" s="82" t="s">
        <v>4359</v>
      </c>
      <c r="C1074" s="82" t="s">
        <v>4360</v>
      </c>
      <c r="D1074" s="43"/>
      <c r="E1074" s="51">
        <v>42942</v>
      </c>
      <c r="F1074" s="51">
        <v>42982</v>
      </c>
      <c r="G1074" s="51" t="s">
        <v>33</v>
      </c>
      <c r="H1074" s="51">
        <v>42989</v>
      </c>
      <c r="I1074" s="51"/>
      <c r="J1074" s="51">
        <v>42993</v>
      </c>
      <c r="K1074" s="48"/>
      <c r="L1074" s="48"/>
      <c r="M1074" s="48"/>
      <c r="N1074" s="116"/>
      <c r="O1074" s="78" t="s">
        <v>4354</v>
      </c>
    </row>
    <row r="1075" spans="1:15" outlineLevel="1">
      <c r="A1075" s="70">
        <v>82205</v>
      </c>
      <c r="B1075" s="82" t="s">
        <v>4361</v>
      </c>
      <c r="C1075" s="82" t="s">
        <v>4362</v>
      </c>
      <c r="D1075" s="43"/>
      <c r="E1075" s="51">
        <v>42942</v>
      </c>
      <c r="F1075" s="51">
        <v>42983</v>
      </c>
      <c r="G1075" s="51" t="s">
        <v>33</v>
      </c>
      <c r="H1075" s="51">
        <v>42990</v>
      </c>
      <c r="I1075" s="51"/>
      <c r="J1075" s="51">
        <v>42990</v>
      </c>
      <c r="K1075" s="48"/>
      <c r="L1075" s="48"/>
      <c r="M1075" s="48"/>
      <c r="N1075" s="116"/>
      <c r="O1075" s="78" t="s">
        <v>4354</v>
      </c>
    </row>
    <row r="1076" spans="1:15" ht="29.1" outlineLevel="1">
      <c r="A1076" s="70">
        <v>82206</v>
      </c>
      <c r="B1076" s="82" t="s">
        <v>4363</v>
      </c>
      <c r="C1076" s="82" t="s">
        <v>4364</v>
      </c>
      <c r="D1076" s="43"/>
      <c r="E1076" s="51">
        <v>42942</v>
      </c>
      <c r="F1076" s="51">
        <v>42983</v>
      </c>
      <c r="G1076" s="51" t="s">
        <v>33</v>
      </c>
      <c r="H1076" s="51">
        <v>42990</v>
      </c>
      <c r="I1076" s="51"/>
      <c r="J1076" s="51">
        <v>42990</v>
      </c>
      <c r="K1076" s="48"/>
      <c r="L1076" s="48"/>
      <c r="M1076" s="48"/>
      <c r="N1076" s="116"/>
      <c r="O1076" s="78" t="s">
        <v>4365</v>
      </c>
    </row>
    <row r="1077" spans="1:15" outlineLevel="1">
      <c r="A1077" s="70">
        <v>82207</v>
      </c>
      <c r="B1077" s="82" t="s">
        <v>4366</v>
      </c>
      <c r="C1077" s="82" t="s">
        <v>4367</v>
      </c>
      <c r="D1077" s="43"/>
      <c r="E1077" s="51">
        <v>42942</v>
      </c>
      <c r="F1077" s="51">
        <v>42983</v>
      </c>
      <c r="G1077" s="51" t="s">
        <v>33</v>
      </c>
      <c r="H1077" s="51">
        <v>42985</v>
      </c>
      <c r="I1077" s="51"/>
      <c r="J1077" s="51">
        <v>42985</v>
      </c>
      <c r="K1077" s="48"/>
      <c r="L1077" s="48"/>
      <c r="M1077" s="48"/>
      <c r="N1077" s="116"/>
      <c r="O1077" s="78" t="s">
        <v>4368</v>
      </c>
    </row>
    <row r="1078" spans="1:15" outlineLevel="1">
      <c r="A1078" s="70">
        <v>82208</v>
      </c>
      <c r="B1078" s="82" t="s">
        <v>4369</v>
      </c>
      <c r="C1078" s="82" t="s">
        <v>4370</v>
      </c>
      <c r="D1078" s="43"/>
      <c r="E1078" s="51">
        <v>42942</v>
      </c>
      <c r="F1078" s="51">
        <v>42983</v>
      </c>
      <c r="G1078" s="51" t="s">
        <v>2120</v>
      </c>
      <c r="H1078" s="51">
        <v>42990</v>
      </c>
      <c r="I1078" s="51"/>
      <c r="J1078" s="51">
        <v>42990</v>
      </c>
      <c r="K1078" s="48"/>
      <c r="L1078" s="48"/>
      <c r="M1078" s="48"/>
      <c r="N1078" s="116"/>
      <c r="O1078" s="78" t="s">
        <v>4303</v>
      </c>
    </row>
    <row r="1079" spans="1:15" outlineLevel="1">
      <c r="A1079" s="70">
        <v>82209</v>
      </c>
      <c r="B1079" s="82" t="s">
        <v>4371</v>
      </c>
      <c r="C1079" s="82" t="s">
        <v>4372</v>
      </c>
      <c r="D1079" s="43"/>
      <c r="E1079" s="51">
        <v>42942</v>
      </c>
      <c r="F1079" s="51">
        <v>42984</v>
      </c>
      <c r="G1079" s="51" t="s">
        <v>33</v>
      </c>
      <c r="H1079" s="51">
        <v>42991</v>
      </c>
      <c r="I1079" s="51"/>
      <c r="J1079" s="51">
        <v>42992</v>
      </c>
      <c r="K1079" s="48"/>
      <c r="L1079" s="48"/>
      <c r="M1079" s="48"/>
      <c r="N1079" s="116"/>
      <c r="O1079" s="78" t="s">
        <v>4354</v>
      </c>
    </row>
    <row r="1080" spans="1:15" outlineLevel="1">
      <c r="A1080" s="70">
        <v>82210</v>
      </c>
      <c r="B1080" s="82" t="s">
        <v>4373</v>
      </c>
      <c r="C1080" s="82" t="s">
        <v>4374</v>
      </c>
      <c r="D1080" s="43"/>
      <c r="E1080" s="51">
        <v>42942</v>
      </c>
      <c r="F1080" s="51">
        <v>42984</v>
      </c>
      <c r="G1080" s="51" t="s">
        <v>33</v>
      </c>
      <c r="H1080" s="51">
        <v>42991</v>
      </c>
      <c r="I1080" s="51"/>
      <c r="J1080" s="51">
        <v>42996</v>
      </c>
      <c r="K1080" s="48"/>
      <c r="L1080" s="48"/>
      <c r="M1080" s="48"/>
      <c r="N1080" s="116"/>
      <c r="O1080" s="78" t="s">
        <v>4303</v>
      </c>
    </row>
    <row r="1081" spans="1:15" outlineLevel="1">
      <c r="A1081" s="70">
        <v>82211</v>
      </c>
      <c r="B1081" s="82" t="s">
        <v>4375</v>
      </c>
      <c r="C1081" s="82" t="s">
        <v>4376</v>
      </c>
      <c r="D1081" s="43"/>
      <c r="E1081" s="51">
        <v>42942</v>
      </c>
      <c r="F1081" s="51">
        <v>42984</v>
      </c>
      <c r="G1081" s="51" t="s">
        <v>33</v>
      </c>
      <c r="H1081" s="51">
        <v>42991</v>
      </c>
      <c r="I1081" s="51"/>
      <c r="J1081" s="51">
        <v>42993</v>
      </c>
      <c r="K1081" s="48"/>
      <c r="L1081" s="48"/>
      <c r="M1081" s="48"/>
      <c r="N1081" s="116"/>
      <c r="O1081" s="78" t="s">
        <v>4354</v>
      </c>
    </row>
    <row r="1082" spans="1:15" outlineLevel="1">
      <c r="A1082" s="70">
        <v>82212</v>
      </c>
      <c r="B1082" s="82" t="s">
        <v>4377</v>
      </c>
      <c r="C1082" s="82" t="s">
        <v>4378</v>
      </c>
      <c r="D1082" s="43"/>
      <c r="E1082" s="51">
        <v>42942</v>
      </c>
      <c r="F1082" s="51">
        <v>42984</v>
      </c>
      <c r="G1082" s="51" t="s">
        <v>33</v>
      </c>
      <c r="H1082" s="51">
        <v>42991</v>
      </c>
      <c r="I1082" s="51"/>
      <c r="J1082" s="51">
        <v>42993</v>
      </c>
      <c r="K1082" s="48"/>
      <c r="L1082" s="48"/>
      <c r="M1082" s="48"/>
      <c r="N1082" s="116"/>
      <c r="O1082" s="78" t="s">
        <v>4354</v>
      </c>
    </row>
    <row r="1083" spans="1:15" outlineLevel="1">
      <c r="A1083" s="70">
        <v>82213</v>
      </c>
      <c r="B1083" s="82" t="s">
        <v>4379</v>
      </c>
      <c r="C1083" s="82" t="s">
        <v>4380</v>
      </c>
      <c r="D1083" s="43"/>
      <c r="E1083" s="51">
        <v>42942</v>
      </c>
      <c r="F1083" s="51">
        <v>42985</v>
      </c>
      <c r="G1083" s="51" t="s">
        <v>33</v>
      </c>
      <c r="H1083" s="51">
        <v>42992</v>
      </c>
      <c r="I1083" s="51"/>
      <c r="J1083" s="51">
        <v>42991</v>
      </c>
      <c r="K1083" s="48"/>
      <c r="L1083" s="48"/>
      <c r="M1083" s="48"/>
      <c r="N1083" s="116"/>
      <c r="O1083" s="78" t="s">
        <v>4303</v>
      </c>
    </row>
    <row r="1084" spans="1:15" outlineLevel="1">
      <c r="A1084" s="70">
        <v>82214</v>
      </c>
      <c r="B1084" s="82" t="s">
        <v>4381</v>
      </c>
      <c r="C1084" s="82" t="s">
        <v>4382</v>
      </c>
      <c r="D1084" s="43"/>
      <c r="E1084" s="51">
        <v>42942</v>
      </c>
      <c r="F1084" s="51">
        <v>42954</v>
      </c>
      <c r="G1084" s="51" t="s">
        <v>33</v>
      </c>
      <c r="H1084" s="51">
        <v>42992</v>
      </c>
      <c r="I1084" s="51"/>
      <c r="J1084" s="51">
        <v>42991</v>
      </c>
      <c r="K1084" s="48"/>
      <c r="L1084" s="48"/>
      <c r="M1084" s="48"/>
      <c r="N1084" s="116"/>
      <c r="O1084" s="78" t="s">
        <v>4354</v>
      </c>
    </row>
    <row r="1085" spans="1:15" outlineLevel="1">
      <c r="A1085" s="70">
        <v>82215</v>
      </c>
      <c r="B1085" s="82" t="s">
        <v>4383</v>
      </c>
      <c r="C1085" s="82" t="s">
        <v>4384</v>
      </c>
      <c r="D1085" s="43"/>
      <c r="E1085" s="51">
        <v>42942</v>
      </c>
      <c r="F1085" s="51">
        <v>42954</v>
      </c>
      <c r="G1085" s="51" t="s">
        <v>33</v>
      </c>
      <c r="H1085" s="51">
        <v>42992</v>
      </c>
      <c r="I1085" s="51"/>
      <c r="J1085" s="51">
        <v>42991</v>
      </c>
      <c r="K1085" s="48"/>
      <c r="L1085" s="48"/>
      <c r="M1085" s="48"/>
      <c r="N1085" s="116"/>
      <c r="O1085" s="78" t="s">
        <v>4354</v>
      </c>
    </row>
    <row r="1086" spans="1:15" outlineLevel="1">
      <c r="A1086" s="70">
        <v>82216</v>
      </c>
      <c r="B1086" s="82" t="s">
        <v>4385</v>
      </c>
      <c r="C1086" s="82" t="s">
        <v>4386</v>
      </c>
      <c r="D1086" s="43"/>
      <c r="E1086" s="51">
        <v>42942</v>
      </c>
      <c r="F1086" s="51">
        <v>42985</v>
      </c>
      <c r="G1086" s="51" t="s">
        <v>33</v>
      </c>
      <c r="H1086" s="51">
        <v>42992</v>
      </c>
      <c r="I1086" s="51"/>
      <c r="J1086" s="51">
        <v>42991</v>
      </c>
      <c r="K1086" s="48"/>
      <c r="L1086" s="48"/>
      <c r="M1086" s="48"/>
      <c r="N1086" s="116"/>
      <c r="O1086" s="78" t="s">
        <v>4354</v>
      </c>
    </row>
    <row r="1087" spans="1:15" outlineLevel="1">
      <c r="A1087" s="70">
        <v>82217</v>
      </c>
      <c r="B1087" s="82" t="s">
        <v>4387</v>
      </c>
      <c r="C1087" s="82" t="s">
        <v>4388</v>
      </c>
      <c r="D1087" s="43"/>
      <c r="E1087" s="51">
        <v>42942</v>
      </c>
      <c r="F1087" s="51">
        <v>42986</v>
      </c>
      <c r="G1087" s="51" t="s">
        <v>33</v>
      </c>
      <c r="H1087" s="51">
        <v>42993</v>
      </c>
      <c r="I1087" s="51"/>
      <c r="J1087" s="51">
        <v>42991</v>
      </c>
      <c r="K1087" s="48"/>
      <c r="L1087" s="48"/>
      <c r="M1087" s="48"/>
      <c r="N1087" s="116"/>
      <c r="O1087" s="78" t="s">
        <v>4389</v>
      </c>
    </row>
    <row r="1088" spans="1:15" outlineLevel="1">
      <c r="A1088" s="70">
        <v>82218</v>
      </c>
      <c r="B1088" s="82" t="s">
        <v>4390</v>
      </c>
      <c r="C1088" s="82" t="s">
        <v>4391</v>
      </c>
      <c r="D1088" s="43"/>
      <c r="E1088" s="51">
        <v>42942</v>
      </c>
      <c r="F1088" s="51">
        <v>42986</v>
      </c>
      <c r="G1088" s="51" t="s">
        <v>33</v>
      </c>
      <c r="H1088" s="51">
        <v>42993</v>
      </c>
      <c r="I1088" s="51"/>
      <c r="J1088" s="51">
        <v>42991</v>
      </c>
      <c r="K1088" s="48"/>
      <c r="L1088" s="48"/>
      <c r="M1088" s="48"/>
      <c r="N1088" s="116"/>
      <c r="O1088" s="78" t="s">
        <v>4303</v>
      </c>
    </row>
    <row r="1089" spans="1:15" outlineLevel="1">
      <c r="A1089" s="70">
        <v>82219</v>
      </c>
      <c r="B1089" s="82" t="s">
        <v>4392</v>
      </c>
      <c r="C1089" s="82" t="s">
        <v>4393</v>
      </c>
      <c r="D1089" s="43"/>
      <c r="E1089" s="51">
        <v>42942</v>
      </c>
      <c r="F1089" s="51">
        <v>42986</v>
      </c>
      <c r="G1089" s="51" t="s">
        <v>33</v>
      </c>
      <c r="H1089" s="51">
        <v>42993</v>
      </c>
      <c r="I1089" s="51"/>
      <c r="J1089" s="51">
        <v>42991</v>
      </c>
      <c r="K1089" s="48"/>
      <c r="L1089" s="48"/>
      <c r="M1089" s="48"/>
      <c r="N1089" s="116"/>
      <c r="O1089" s="78" t="s">
        <v>4273</v>
      </c>
    </row>
    <row r="1090" spans="1:15" outlineLevel="1">
      <c r="A1090" s="70">
        <v>82220</v>
      </c>
      <c r="B1090" s="82" t="s">
        <v>4394</v>
      </c>
      <c r="C1090" s="82" t="s">
        <v>4395</v>
      </c>
      <c r="D1090" s="43"/>
      <c r="E1090" s="51">
        <v>42942</v>
      </c>
      <c r="F1090" s="51">
        <v>42986</v>
      </c>
      <c r="G1090" s="51" t="s">
        <v>33</v>
      </c>
      <c r="H1090" s="51">
        <v>42993</v>
      </c>
      <c r="I1090" s="51"/>
      <c r="J1090" s="51">
        <v>42991</v>
      </c>
      <c r="K1090" s="48"/>
      <c r="L1090" s="48"/>
      <c r="M1090" s="48"/>
      <c r="N1090" s="116"/>
      <c r="O1090" s="78" t="s">
        <v>4354</v>
      </c>
    </row>
    <row r="1091" spans="1:15" outlineLevel="1">
      <c r="A1091" s="70">
        <v>82222</v>
      </c>
      <c r="B1091" s="82" t="s">
        <v>4396</v>
      </c>
      <c r="C1091" s="82" t="s">
        <v>4397</v>
      </c>
      <c r="D1091" s="43"/>
      <c r="E1091" s="51">
        <v>42942</v>
      </c>
      <c r="F1091" s="51">
        <v>42989</v>
      </c>
      <c r="G1091" s="51" t="s">
        <v>33</v>
      </c>
      <c r="H1091" s="51">
        <v>42996</v>
      </c>
      <c r="I1091" s="51"/>
      <c r="J1091" s="51">
        <v>43010</v>
      </c>
      <c r="K1091" s="48"/>
      <c r="L1091" s="48"/>
      <c r="M1091" s="48"/>
      <c r="N1091" s="116"/>
      <c r="O1091" s="78" t="s">
        <v>4303</v>
      </c>
    </row>
    <row r="1092" spans="1:15" outlineLevel="1">
      <c r="A1092" s="70">
        <v>82223</v>
      </c>
      <c r="B1092" s="82" t="s">
        <v>4398</v>
      </c>
      <c r="C1092" s="82" t="s">
        <v>4399</v>
      </c>
      <c r="D1092" s="43"/>
      <c r="E1092" s="51">
        <v>42942</v>
      </c>
      <c r="F1092" s="51">
        <v>42989</v>
      </c>
      <c r="G1092" s="51" t="s">
        <v>33</v>
      </c>
      <c r="H1092" s="51">
        <v>42996</v>
      </c>
      <c r="I1092" s="51"/>
      <c r="J1092" s="51">
        <v>43013</v>
      </c>
      <c r="K1092" s="48"/>
      <c r="L1092" s="48"/>
      <c r="M1092" s="48"/>
      <c r="N1092" s="116"/>
      <c r="O1092" s="78" t="s">
        <v>4303</v>
      </c>
    </row>
    <row r="1093" spans="1:15" outlineLevel="1">
      <c r="A1093" s="70">
        <v>82224</v>
      </c>
      <c r="B1093" s="82" t="s">
        <v>4400</v>
      </c>
      <c r="C1093" s="82" t="s">
        <v>4401</v>
      </c>
      <c r="D1093" s="43"/>
      <c r="E1093" s="51">
        <v>42942</v>
      </c>
      <c r="F1093" s="51">
        <v>42989</v>
      </c>
      <c r="G1093" s="51" t="s">
        <v>33</v>
      </c>
      <c r="H1093" s="51">
        <v>42996</v>
      </c>
      <c r="I1093" s="51"/>
      <c r="J1093" s="51">
        <v>43010</v>
      </c>
      <c r="K1093" s="48"/>
      <c r="L1093" s="48"/>
      <c r="M1093" s="48"/>
      <c r="N1093" s="116"/>
      <c r="O1093" s="78" t="s">
        <v>4303</v>
      </c>
    </row>
    <row r="1094" spans="1:15" outlineLevel="1">
      <c r="A1094" s="70">
        <v>82225</v>
      </c>
      <c r="B1094" s="82" t="s">
        <v>4402</v>
      </c>
      <c r="C1094" s="82" t="s">
        <v>4403</v>
      </c>
      <c r="D1094" s="43"/>
      <c r="E1094" s="51">
        <v>42942</v>
      </c>
      <c r="F1094" s="51">
        <v>42989</v>
      </c>
      <c r="G1094" s="51" t="s">
        <v>33</v>
      </c>
      <c r="H1094" s="51">
        <v>42996</v>
      </c>
      <c r="I1094" s="51"/>
      <c r="J1094" s="51">
        <v>43010</v>
      </c>
      <c r="K1094" s="48"/>
      <c r="L1094" s="48"/>
      <c r="M1094" s="48"/>
      <c r="N1094" s="116"/>
      <c r="O1094" s="78" t="s">
        <v>4303</v>
      </c>
    </row>
    <row r="1095" spans="1:15" outlineLevel="1">
      <c r="A1095" s="70">
        <v>82226</v>
      </c>
      <c r="B1095" s="82" t="s">
        <v>4313</v>
      </c>
      <c r="C1095" s="82" t="s">
        <v>4404</v>
      </c>
      <c r="D1095" s="43"/>
      <c r="E1095" s="51">
        <v>42942</v>
      </c>
      <c r="F1095" s="51">
        <v>42990</v>
      </c>
      <c r="G1095" s="51" t="s">
        <v>33</v>
      </c>
      <c r="H1095" s="51">
        <v>42997</v>
      </c>
      <c r="I1095" s="51"/>
      <c r="J1095" s="51">
        <v>43010</v>
      </c>
      <c r="K1095" s="48"/>
      <c r="L1095" s="48"/>
      <c r="M1095" s="48"/>
      <c r="N1095" s="116"/>
      <c r="O1095" s="78" t="s">
        <v>4354</v>
      </c>
    </row>
    <row r="1096" spans="1:15" outlineLevel="1">
      <c r="A1096" s="70">
        <v>82227</v>
      </c>
      <c r="B1096" s="82" t="s">
        <v>4405</v>
      </c>
      <c r="C1096" s="82" t="s">
        <v>4406</v>
      </c>
      <c r="D1096" s="43"/>
      <c r="E1096" s="51">
        <v>42942</v>
      </c>
      <c r="F1096" s="51">
        <v>42990</v>
      </c>
      <c r="G1096" s="51" t="s">
        <v>33</v>
      </c>
      <c r="H1096" s="51">
        <v>42997</v>
      </c>
      <c r="I1096" s="51"/>
      <c r="J1096" s="51">
        <v>43013</v>
      </c>
      <c r="K1096" s="48"/>
      <c r="L1096" s="48"/>
      <c r="M1096" s="48"/>
      <c r="N1096" s="116"/>
      <c r="O1096" s="78" t="s">
        <v>4354</v>
      </c>
    </row>
    <row r="1097" spans="1:15" outlineLevel="1">
      <c r="A1097" s="70">
        <v>82228</v>
      </c>
      <c r="B1097" s="82" t="s">
        <v>4407</v>
      </c>
      <c r="C1097" s="82" t="s">
        <v>4408</v>
      </c>
      <c r="D1097" s="43"/>
      <c r="E1097" s="51">
        <v>42942</v>
      </c>
      <c r="F1097" s="51">
        <v>42990</v>
      </c>
      <c r="G1097" s="51" t="s">
        <v>33</v>
      </c>
      <c r="H1097" s="51">
        <v>42997</v>
      </c>
      <c r="I1097" s="51"/>
      <c r="J1097" s="51">
        <v>43013</v>
      </c>
      <c r="K1097" s="48"/>
      <c r="L1097" s="48"/>
      <c r="M1097" s="48"/>
      <c r="N1097" s="116"/>
      <c r="O1097" s="78" t="s">
        <v>4354</v>
      </c>
    </row>
    <row r="1098" spans="1:15" outlineLevel="1">
      <c r="A1098" s="70">
        <v>82229</v>
      </c>
      <c r="B1098" s="82" t="s">
        <v>4409</v>
      </c>
      <c r="C1098" s="82" t="s">
        <v>4410</v>
      </c>
      <c r="D1098" s="43"/>
      <c r="E1098" s="51">
        <v>42942</v>
      </c>
      <c r="F1098" s="51">
        <v>42990</v>
      </c>
      <c r="G1098" s="51" t="s">
        <v>33</v>
      </c>
      <c r="H1098" s="51">
        <v>42997</v>
      </c>
      <c r="I1098" s="51"/>
      <c r="J1098" s="51">
        <v>43013</v>
      </c>
      <c r="K1098" s="48"/>
      <c r="L1098" s="48"/>
      <c r="M1098" s="48"/>
      <c r="N1098" s="116"/>
      <c r="O1098" s="78" t="s">
        <v>4303</v>
      </c>
    </row>
    <row r="1099" spans="1:15" outlineLevel="1">
      <c r="A1099" s="70">
        <v>82230</v>
      </c>
      <c r="B1099" s="82" t="s">
        <v>4411</v>
      </c>
      <c r="C1099" s="82" t="s">
        <v>4412</v>
      </c>
      <c r="D1099" s="43"/>
      <c r="E1099" s="51">
        <v>42942</v>
      </c>
      <c r="F1099" s="51">
        <v>42991</v>
      </c>
      <c r="G1099" s="51" t="s">
        <v>33</v>
      </c>
      <c r="H1099" s="51">
        <v>42998</v>
      </c>
      <c r="I1099" s="51"/>
      <c r="J1099" s="51">
        <v>43005</v>
      </c>
      <c r="K1099" s="48"/>
      <c r="L1099" s="48"/>
      <c r="M1099" s="48"/>
      <c r="N1099" s="116"/>
      <c r="O1099" s="78" t="s">
        <v>4303</v>
      </c>
    </row>
    <row r="1100" spans="1:15" outlineLevel="1">
      <c r="A1100" s="70">
        <v>82231</v>
      </c>
      <c r="B1100" s="82" t="s">
        <v>4413</v>
      </c>
      <c r="C1100" s="82" t="s">
        <v>4414</v>
      </c>
      <c r="D1100" s="43"/>
      <c r="E1100" s="51">
        <v>42942</v>
      </c>
      <c r="F1100" s="51">
        <v>42991</v>
      </c>
      <c r="G1100" s="51" t="s">
        <v>33</v>
      </c>
      <c r="H1100" s="51">
        <v>42998</v>
      </c>
      <c r="I1100" s="51"/>
      <c r="J1100" s="51">
        <v>43005</v>
      </c>
      <c r="K1100" s="48"/>
      <c r="L1100" s="48"/>
      <c r="M1100" s="48"/>
      <c r="N1100" s="116"/>
      <c r="O1100" s="78" t="s">
        <v>4354</v>
      </c>
    </row>
    <row r="1101" spans="1:15" outlineLevel="1">
      <c r="A1101" s="70">
        <v>82232</v>
      </c>
      <c r="B1101" s="82" t="s">
        <v>4415</v>
      </c>
      <c r="C1101" s="82" t="s">
        <v>4416</v>
      </c>
      <c r="D1101" s="43"/>
      <c r="E1101" s="51">
        <v>42942</v>
      </c>
      <c r="F1101" s="51">
        <v>42992</v>
      </c>
      <c r="G1101" s="51" t="s">
        <v>33</v>
      </c>
      <c r="H1101" s="51">
        <v>42999</v>
      </c>
      <c r="I1101" s="51"/>
      <c r="J1101" s="51">
        <v>43005</v>
      </c>
      <c r="K1101" s="48"/>
      <c r="L1101" s="48"/>
      <c r="M1101" s="48"/>
      <c r="N1101" s="116"/>
      <c r="O1101" s="78" t="s">
        <v>4354</v>
      </c>
    </row>
    <row r="1102" spans="1:15" outlineLevel="1">
      <c r="A1102" s="70">
        <v>82233</v>
      </c>
      <c r="B1102" s="82" t="s">
        <v>4244</v>
      </c>
      <c r="C1102" s="82" t="s">
        <v>4417</v>
      </c>
      <c r="D1102" s="43"/>
      <c r="E1102" s="51">
        <v>42942</v>
      </c>
      <c r="F1102" s="51">
        <v>42992</v>
      </c>
      <c r="G1102" s="51" t="s">
        <v>33</v>
      </c>
      <c r="H1102" s="51">
        <v>42999</v>
      </c>
      <c r="I1102" s="51"/>
      <c r="J1102" s="51">
        <v>43005</v>
      </c>
      <c r="K1102" s="48"/>
      <c r="L1102" s="48"/>
      <c r="M1102" s="48"/>
      <c r="N1102" s="116"/>
      <c r="O1102" s="78" t="s">
        <v>4418</v>
      </c>
    </row>
    <row r="1103" spans="1:15" outlineLevel="1">
      <c r="A1103" s="70">
        <v>82234</v>
      </c>
      <c r="B1103" s="82" t="s">
        <v>4419</v>
      </c>
      <c r="C1103" s="82" t="s">
        <v>4420</v>
      </c>
      <c r="D1103" s="43"/>
      <c r="E1103" s="51">
        <v>42942</v>
      </c>
      <c r="F1103" s="51">
        <v>42992</v>
      </c>
      <c r="G1103" s="51" t="s">
        <v>33</v>
      </c>
      <c r="H1103" s="51">
        <v>42999</v>
      </c>
      <c r="I1103" s="51"/>
      <c r="J1103" s="51">
        <v>43006</v>
      </c>
      <c r="K1103" s="48"/>
      <c r="L1103" s="48"/>
      <c r="M1103" s="48"/>
      <c r="N1103" s="116"/>
      <c r="O1103" s="78" t="s">
        <v>4354</v>
      </c>
    </row>
    <row r="1104" spans="1:15" outlineLevel="1">
      <c r="A1104" s="70">
        <v>82235</v>
      </c>
      <c r="B1104" s="82" t="s">
        <v>4421</v>
      </c>
      <c r="C1104" s="82" t="s">
        <v>4422</v>
      </c>
      <c r="D1104" s="43"/>
      <c r="E1104" s="51">
        <v>42942</v>
      </c>
      <c r="F1104" s="51">
        <v>42992</v>
      </c>
      <c r="G1104" s="51" t="s">
        <v>33</v>
      </c>
      <c r="H1104" s="51">
        <v>42999</v>
      </c>
      <c r="I1104" s="51"/>
      <c r="J1104" s="51">
        <v>43006</v>
      </c>
      <c r="K1104" s="48"/>
      <c r="L1104" s="48"/>
      <c r="M1104" s="48"/>
      <c r="N1104" s="116"/>
      <c r="O1104" s="78" t="s">
        <v>4354</v>
      </c>
    </row>
    <row r="1105" spans="1:15" outlineLevel="1">
      <c r="A1105" s="70">
        <v>82236</v>
      </c>
      <c r="B1105" s="82" t="s">
        <v>4423</v>
      </c>
      <c r="C1105" s="82" t="s">
        <v>4424</v>
      </c>
      <c r="D1105" s="43"/>
      <c r="E1105" s="51">
        <v>42942</v>
      </c>
      <c r="F1105" s="51">
        <v>42993</v>
      </c>
      <c r="G1105" s="51" t="s">
        <v>33</v>
      </c>
      <c r="H1105" s="51">
        <v>43000</v>
      </c>
      <c r="I1105" s="51"/>
      <c r="J1105" s="51">
        <v>43018</v>
      </c>
      <c r="K1105" s="48"/>
      <c r="L1105" s="48"/>
      <c r="M1105" s="48"/>
      <c r="N1105" s="116"/>
      <c r="O1105" s="78" t="s">
        <v>4354</v>
      </c>
    </row>
    <row r="1106" spans="1:15" outlineLevel="1">
      <c r="A1106" s="70">
        <v>82237</v>
      </c>
      <c r="B1106" s="82" t="s">
        <v>4425</v>
      </c>
      <c r="C1106" s="82" t="s">
        <v>4426</v>
      </c>
      <c r="D1106" s="43"/>
      <c r="E1106" s="51">
        <v>42942</v>
      </c>
      <c r="F1106" s="51">
        <v>42993</v>
      </c>
      <c r="G1106" s="51" t="s">
        <v>2120</v>
      </c>
      <c r="H1106" s="51">
        <v>43000</v>
      </c>
      <c r="I1106" s="51"/>
      <c r="J1106" s="51">
        <v>43018</v>
      </c>
      <c r="K1106" s="48"/>
      <c r="L1106" s="48"/>
      <c r="M1106" s="48"/>
      <c r="N1106" s="116"/>
      <c r="O1106" s="78" t="s">
        <v>4303</v>
      </c>
    </row>
    <row r="1107" spans="1:15" outlineLevel="1">
      <c r="A1107" s="70">
        <v>82238</v>
      </c>
      <c r="B1107" s="82" t="s">
        <v>4427</v>
      </c>
      <c r="C1107" s="82" t="s">
        <v>4428</v>
      </c>
      <c r="D1107" s="43"/>
      <c r="E1107" s="51">
        <v>42942</v>
      </c>
      <c r="F1107" s="51">
        <v>42993</v>
      </c>
      <c r="G1107" s="51" t="s">
        <v>33</v>
      </c>
      <c r="H1107" s="51">
        <v>43000</v>
      </c>
      <c r="I1107" s="51"/>
      <c r="J1107" s="51">
        <v>43017</v>
      </c>
      <c r="K1107" s="48"/>
      <c r="L1107" s="48"/>
      <c r="M1107" s="48"/>
      <c r="N1107" s="116"/>
      <c r="O1107" s="78" t="s">
        <v>4303</v>
      </c>
    </row>
    <row r="1108" spans="1:15" outlineLevel="1">
      <c r="A1108" s="70">
        <v>82239</v>
      </c>
      <c r="B1108" s="82" t="s">
        <v>4429</v>
      </c>
      <c r="C1108" s="82" t="s">
        <v>4430</v>
      </c>
      <c r="D1108" s="43"/>
      <c r="E1108" s="51">
        <v>42942</v>
      </c>
      <c r="F1108" s="51">
        <v>42993</v>
      </c>
      <c r="G1108" s="51" t="s">
        <v>33</v>
      </c>
      <c r="H1108" s="51">
        <v>43000</v>
      </c>
      <c r="I1108" s="51"/>
      <c r="J1108" s="51">
        <v>43017</v>
      </c>
      <c r="K1108" s="48"/>
      <c r="L1108" s="48"/>
      <c r="M1108" s="48"/>
      <c r="N1108" s="116"/>
      <c r="O1108" s="78" t="s">
        <v>4303</v>
      </c>
    </row>
    <row r="1109" spans="1:15" outlineLevel="1">
      <c r="A1109" s="70">
        <v>82240</v>
      </c>
      <c r="B1109" s="82" t="s">
        <v>4431</v>
      </c>
      <c r="C1109" s="82" t="s">
        <v>4432</v>
      </c>
      <c r="D1109" s="43"/>
      <c r="E1109" s="51">
        <v>42942</v>
      </c>
      <c r="F1109" s="51">
        <v>42996</v>
      </c>
      <c r="G1109" s="51" t="s">
        <v>33</v>
      </c>
      <c r="H1109" s="51">
        <v>43003</v>
      </c>
      <c r="I1109" s="51"/>
      <c r="J1109" s="51">
        <v>43017</v>
      </c>
      <c r="K1109" s="48"/>
      <c r="L1109" s="48"/>
      <c r="M1109" s="48"/>
      <c r="N1109" s="116"/>
      <c r="O1109" s="78" t="s">
        <v>4433</v>
      </c>
    </row>
    <row r="1110" spans="1:15" outlineLevel="1">
      <c r="A1110" s="70">
        <v>82241</v>
      </c>
      <c r="B1110" s="82" t="s">
        <v>4434</v>
      </c>
      <c r="C1110" s="82" t="s">
        <v>4435</v>
      </c>
      <c r="D1110" s="43"/>
      <c r="E1110" s="51">
        <v>42942</v>
      </c>
      <c r="F1110" s="51">
        <v>42996</v>
      </c>
      <c r="G1110" s="51" t="s">
        <v>33</v>
      </c>
      <c r="H1110" s="51">
        <v>43003</v>
      </c>
      <c r="I1110" s="51"/>
      <c r="J1110" s="51">
        <v>43017</v>
      </c>
      <c r="K1110" s="48"/>
      <c r="L1110" s="48"/>
      <c r="M1110" s="48"/>
      <c r="N1110" s="116"/>
      <c r="O1110" s="78" t="s">
        <v>4303</v>
      </c>
    </row>
    <row r="1111" spans="1:15" outlineLevel="1">
      <c r="A1111" s="70">
        <v>82242</v>
      </c>
      <c r="B1111" s="82" t="s">
        <v>4436</v>
      </c>
      <c r="C1111" s="82" t="s">
        <v>4437</v>
      </c>
      <c r="D1111" s="43"/>
      <c r="E1111" s="51">
        <v>42942</v>
      </c>
      <c r="F1111" s="51">
        <v>42996</v>
      </c>
      <c r="G1111" s="51" t="s">
        <v>33</v>
      </c>
      <c r="H1111" s="51">
        <v>43003</v>
      </c>
      <c r="I1111" s="51"/>
      <c r="J1111" s="51">
        <v>43017</v>
      </c>
      <c r="K1111" s="48"/>
      <c r="L1111" s="48"/>
      <c r="M1111" s="48"/>
      <c r="N1111" s="116"/>
      <c r="O1111" s="78" t="s">
        <v>4303</v>
      </c>
    </row>
    <row r="1112" spans="1:15" outlineLevel="1">
      <c r="A1112" s="70">
        <v>82243</v>
      </c>
      <c r="B1112" s="82" t="s">
        <v>4438</v>
      </c>
      <c r="C1112" s="82" t="s">
        <v>4439</v>
      </c>
      <c r="D1112" s="43"/>
      <c r="E1112" s="51">
        <v>42942</v>
      </c>
      <c r="F1112" s="51">
        <v>42965</v>
      </c>
      <c r="G1112" s="51" t="s">
        <v>33</v>
      </c>
      <c r="H1112" s="51">
        <v>43003</v>
      </c>
      <c r="I1112" s="51"/>
      <c r="J1112" s="51">
        <v>43017</v>
      </c>
      <c r="K1112" s="48"/>
      <c r="L1112" s="48"/>
      <c r="M1112" s="48"/>
      <c r="N1112" s="116"/>
      <c r="O1112" s="78" t="s">
        <v>4440</v>
      </c>
    </row>
    <row r="1113" spans="1:15" outlineLevel="1">
      <c r="A1113" s="70">
        <v>82244</v>
      </c>
      <c r="B1113" s="82" t="s">
        <v>4441</v>
      </c>
      <c r="C1113" s="82" t="s">
        <v>4442</v>
      </c>
      <c r="D1113" s="43"/>
      <c r="E1113" s="51">
        <v>42942</v>
      </c>
      <c r="F1113" s="51">
        <v>42997</v>
      </c>
      <c r="G1113" s="51" t="s">
        <v>33</v>
      </c>
      <c r="H1113" s="51">
        <v>43004</v>
      </c>
      <c r="I1113" s="51"/>
      <c r="J1113" s="51">
        <v>43007</v>
      </c>
      <c r="K1113" s="48"/>
      <c r="L1113" s="48"/>
      <c r="M1113" s="48"/>
      <c r="N1113" s="116"/>
      <c r="O1113" s="78" t="s">
        <v>4440</v>
      </c>
    </row>
    <row r="1114" spans="1:15" outlineLevel="1">
      <c r="A1114" s="70">
        <v>82245</v>
      </c>
      <c r="B1114" s="82" t="s">
        <v>4443</v>
      </c>
      <c r="C1114" s="82" t="s">
        <v>4444</v>
      </c>
      <c r="D1114" s="43"/>
      <c r="E1114" s="51">
        <v>42942</v>
      </c>
      <c r="F1114" s="51">
        <v>42997</v>
      </c>
      <c r="G1114" s="51" t="s">
        <v>33</v>
      </c>
      <c r="H1114" s="51">
        <v>43004</v>
      </c>
      <c r="I1114" s="51"/>
      <c r="J1114" s="51">
        <v>43007</v>
      </c>
      <c r="K1114" s="48"/>
      <c r="L1114" s="48"/>
      <c r="M1114" s="48"/>
      <c r="N1114" s="116"/>
      <c r="O1114" s="78" t="s">
        <v>4440</v>
      </c>
    </row>
    <row r="1115" spans="1:15" outlineLevel="1">
      <c r="A1115" s="70">
        <v>82246</v>
      </c>
      <c r="B1115" s="82" t="s">
        <v>4311</v>
      </c>
      <c r="C1115" s="82" t="s">
        <v>4445</v>
      </c>
      <c r="D1115" s="43"/>
      <c r="E1115" s="51">
        <v>42942</v>
      </c>
      <c r="F1115" s="51">
        <v>42997</v>
      </c>
      <c r="G1115" s="51" t="s">
        <v>33</v>
      </c>
      <c r="H1115" s="51">
        <v>43004</v>
      </c>
      <c r="I1115" s="51"/>
      <c r="J1115" s="51">
        <v>43007</v>
      </c>
      <c r="K1115" s="48"/>
      <c r="L1115" s="48"/>
      <c r="M1115" s="48"/>
      <c r="N1115" s="116"/>
      <c r="O1115" s="78" t="s">
        <v>4440</v>
      </c>
    </row>
    <row r="1116" spans="1:15" outlineLevel="1">
      <c r="A1116" s="70">
        <v>82247</v>
      </c>
      <c r="B1116" s="82" t="s">
        <v>4446</v>
      </c>
      <c r="C1116" s="82" t="s">
        <v>4447</v>
      </c>
      <c r="D1116" s="43"/>
      <c r="E1116" s="51">
        <v>42942</v>
      </c>
      <c r="F1116" s="51">
        <v>42997</v>
      </c>
      <c r="G1116" s="51" t="s">
        <v>33</v>
      </c>
      <c r="H1116" s="51">
        <v>43004</v>
      </c>
      <c r="I1116" s="51"/>
      <c r="J1116" s="51">
        <v>43010</v>
      </c>
      <c r="K1116" s="48"/>
      <c r="L1116" s="48"/>
      <c r="M1116" s="48"/>
      <c r="N1116" s="116"/>
      <c r="O1116" s="78" t="s">
        <v>4303</v>
      </c>
    </row>
    <row r="1117" spans="1:15" outlineLevel="1">
      <c r="A1117" s="70">
        <v>82248</v>
      </c>
      <c r="B1117" s="82" t="s">
        <v>4448</v>
      </c>
      <c r="C1117" s="82" t="s">
        <v>4449</v>
      </c>
      <c r="D1117" s="43"/>
      <c r="E1117" s="51">
        <v>42942</v>
      </c>
      <c r="F1117" s="51">
        <v>42998</v>
      </c>
      <c r="G1117" s="51" t="s">
        <v>33</v>
      </c>
      <c r="H1117" s="51">
        <v>43005</v>
      </c>
      <c r="I1117" s="51"/>
      <c r="J1117" s="51">
        <v>43013</v>
      </c>
      <c r="K1117" s="48"/>
      <c r="L1117" s="48"/>
      <c r="M1117" s="48"/>
      <c r="N1117" s="116"/>
      <c r="O1117" s="78" t="s">
        <v>4440</v>
      </c>
    </row>
    <row r="1118" spans="1:15" outlineLevel="1">
      <c r="A1118" s="70">
        <v>82249</v>
      </c>
      <c r="B1118" s="82" t="s">
        <v>4182</v>
      </c>
      <c r="C1118" s="82" t="s">
        <v>4450</v>
      </c>
      <c r="D1118" s="43"/>
      <c r="E1118" s="51">
        <v>42942</v>
      </c>
      <c r="F1118" s="51">
        <v>42998</v>
      </c>
      <c r="G1118" s="51" t="s">
        <v>33</v>
      </c>
      <c r="H1118" s="51">
        <v>43005</v>
      </c>
      <c r="I1118" s="51"/>
      <c r="J1118" s="51">
        <v>43013</v>
      </c>
      <c r="K1118" s="48"/>
      <c r="L1118" s="48"/>
      <c r="M1118" s="48"/>
      <c r="N1118" s="116"/>
      <c r="O1118" s="78" t="s">
        <v>4440</v>
      </c>
    </row>
    <row r="1119" spans="1:15" outlineLevel="1">
      <c r="A1119" s="70">
        <v>82250</v>
      </c>
      <c r="B1119" s="82" t="s">
        <v>4451</v>
      </c>
      <c r="C1119" s="82" t="s">
        <v>4452</v>
      </c>
      <c r="D1119" s="43"/>
      <c r="E1119" s="51">
        <v>42942</v>
      </c>
      <c r="F1119" s="51">
        <v>42998</v>
      </c>
      <c r="G1119" s="51" t="s">
        <v>33</v>
      </c>
      <c r="H1119" s="51">
        <v>43005</v>
      </c>
      <c r="I1119" s="51"/>
      <c r="J1119" s="51">
        <v>43013</v>
      </c>
      <c r="K1119" s="48"/>
      <c r="L1119" s="48"/>
      <c r="M1119" s="48"/>
      <c r="N1119" s="116"/>
      <c r="O1119" s="78" t="s">
        <v>4440</v>
      </c>
    </row>
    <row r="1120" spans="1:15" outlineLevel="1">
      <c r="A1120" s="70">
        <v>82251</v>
      </c>
      <c r="B1120" s="82" t="s">
        <v>4453</v>
      </c>
      <c r="C1120" s="82" t="s">
        <v>4454</v>
      </c>
      <c r="D1120" s="43"/>
      <c r="E1120" s="51">
        <v>42942</v>
      </c>
      <c r="F1120" s="51">
        <v>42998</v>
      </c>
      <c r="G1120" s="51" t="s">
        <v>33</v>
      </c>
      <c r="H1120" s="51">
        <v>43005</v>
      </c>
      <c r="I1120" s="51"/>
      <c r="J1120" s="51">
        <v>43013</v>
      </c>
      <c r="K1120" s="48"/>
      <c r="L1120" s="48"/>
      <c r="M1120" s="48"/>
      <c r="N1120" s="116"/>
      <c r="O1120" s="78" t="s">
        <v>4303</v>
      </c>
    </row>
    <row r="1121" spans="1:15" outlineLevel="1">
      <c r="A1121" s="70">
        <v>82252</v>
      </c>
      <c r="B1121" s="82" t="s">
        <v>4455</v>
      </c>
      <c r="C1121" s="82" t="s">
        <v>4456</v>
      </c>
      <c r="D1121" s="43"/>
      <c r="E1121" s="51">
        <v>42942</v>
      </c>
      <c r="F1121" s="51">
        <v>42999</v>
      </c>
      <c r="G1121" s="51" t="s">
        <v>33</v>
      </c>
      <c r="H1121" s="51">
        <v>43006</v>
      </c>
      <c r="I1121" s="51"/>
      <c r="J1121" s="51">
        <v>43010</v>
      </c>
      <c r="K1121" s="48"/>
      <c r="L1121" s="48"/>
      <c r="M1121" s="48"/>
      <c r="N1121" s="116"/>
      <c r="O1121" s="78" t="s">
        <v>4457</v>
      </c>
    </row>
    <row r="1122" spans="1:15" outlineLevel="1">
      <c r="A1122" s="70">
        <v>82253</v>
      </c>
      <c r="B1122" s="82" t="s">
        <v>4458</v>
      </c>
      <c r="C1122" s="82" t="s">
        <v>4459</v>
      </c>
      <c r="D1122" s="43"/>
      <c r="E1122" s="51">
        <v>42942</v>
      </c>
      <c r="F1122" s="51">
        <v>42999</v>
      </c>
      <c r="G1122" s="51" t="s">
        <v>33</v>
      </c>
      <c r="H1122" s="51">
        <v>43006</v>
      </c>
      <c r="I1122" s="51"/>
      <c r="J1122" s="51">
        <v>43013</v>
      </c>
      <c r="K1122" s="48"/>
      <c r="L1122" s="48"/>
      <c r="M1122" s="48"/>
      <c r="N1122" s="116"/>
      <c r="O1122" s="78" t="s">
        <v>4440</v>
      </c>
    </row>
    <row r="1123" spans="1:15" outlineLevel="1">
      <c r="A1123" s="70">
        <v>82254</v>
      </c>
      <c r="B1123" s="82" t="s">
        <v>4460</v>
      </c>
      <c r="C1123" s="82" t="s">
        <v>4461</v>
      </c>
      <c r="D1123" s="43"/>
      <c r="E1123" s="51">
        <v>42942</v>
      </c>
      <c r="F1123" s="51">
        <v>42999</v>
      </c>
      <c r="G1123" s="51" t="s">
        <v>33</v>
      </c>
      <c r="H1123" s="51">
        <v>43006</v>
      </c>
      <c r="I1123" s="51"/>
      <c r="J1123" s="51">
        <v>43013</v>
      </c>
      <c r="K1123" s="48"/>
      <c r="L1123" s="48"/>
      <c r="M1123" s="48"/>
      <c r="N1123" s="116"/>
      <c r="O1123" s="78" t="s">
        <v>4440</v>
      </c>
    </row>
    <row r="1124" spans="1:15" outlineLevel="1">
      <c r="A1124" s="70">
        <v>82255</v>
      </c>
      <c r="B1124" s="82" t="s">
        <v>4462</v>
      </c>
      <c r="C1124" s="82" t="s">
        <v>4463</v>
      </c>
      <c r="D1124" s="43"/>
      <c r="E1124" s="51">
        <v>42942</v>
      </c>
      <c r="F1124" s="51">
        <v>42999</v>
      </c>
      <c r="G1124" s="51" t="s">
        <v>33</v>
      </c>
      <c r="H1124" s="51">
        <v>43006</v>
      </c>
      <c r="I1124" s="51"/>
      <c r="J1124" s="51">
        <v>43013</v>
      </c>
      <c r="K1124" s="48"/>
      <c r="L1124" s="48"/>
      <c r="M1124" s="48"/>
      <c r="N1124" s="116"/>
      <c r="O1124" s="78" t="s">
        <v>4440</v>
      </c>
    </row>
    <row r="1125" spans="1:15" outlineLevel="1">
      <c r="A1125" s="70">
        <v>82256</v>
      </c>
      <c r="B1125" s="82" t="s">
        <v>4464</v>
      </c>
      <c r="C1125" s="82" t="s">
        <v>4465</v>
      </c>
      <c r="D1125" s="43"/>
      <c r="E1125" s="51">
        <v>42942</v>
      </c>
      <c r="F1125" s="51">
        <v>43000</v>
      </c>
      <c r="G1125" s="51" t="s">
        <v>33</v>
      </c>
      <c r="H1125" s="51">
        <v>43007</v>
      </c>
      <c r="I1125" s="51"/>
      <c r="J1125" s="51">
        <v>43018</v>
      </c>
      <c r="K1125" s="48"/>
      <c r="L1125" s="48"/>
      <c r="M1125" s="48"/>
      <c r="N1125" s="116"/>
      <c r="O1125" s="78" t="s">
        <v>4368</v>
      </c>
    </row>
    <row r="1126" spans="1:15" outlineLevel="1">
      <c r="A1126" s="70">
        <v>82257</v>
      </c>
      <c r="B1126" s="82" t="s">
        <v>4466</v>
      </c>
      <c r="C1126" s="82" t="s">
        <v>4467</v>
      </c>
      <c r="D1126" s="43"/>
      <c r="E1126" s="51">
        <v>42942</v>
      </c>
      <c r="F1126" s="51">
        <v>43000</v>
      </c>
      <c r="G1126" s="51" t="s">
        <v>33</v>
      </c>
      <c r="H1126" s="51">
        <v>43007</v>
      </c>
      <c r="I1126" s="51"/>
      <c r="J1126" s="51">
        <v>43018</v>
      </c>
      <c r="K1126" s="48"/>
      <c r="L1126" s="48"/>
      <c r="M1126" s="48"/>
      <c r="N1126" s="116"/>
      <c r="O1126" s="78" t="s">
        <v>4303</v>
      </c>
    </row>
    <row r="1127" spans="1:15" outlineLevel="1">
      <c r="A1127" s="70">
        <v>82258</v>
      </c>
      <c r="B1127" s="82" t="s">
        <v>4178</v>
      </c>
      <c r="C1127" s="82" t="s">
        <v>4468</v>
      </c>
      <c r="D1127" s="43"/>
      <c r="E1127" s="51">
        <v>42942</v>
      </c>
      <c r="F1127" s="51">
        <v>43000</v>
      </c>
      <c r="G1127" s="51" t="s">
        <v>33</v>
      </c>
      <c r="H1127" s="51">
        <v>43007</v>
      </c>
      <c r="I1127" s="51"/>
      <c r="J1127" s="51">
        <v>43018</v>
      </c>
      <c r="K1127" s="48"/>
      <c r="L1127" s="48"/>
      <c r="M1127" s="48"/>
      <c r="N1127" s="116"/>
      <c r="O1127" s="78" t="s">
        <v>4303</v>
      </c>
    </row>
    <row r="1128" spans="1:15" outlineLevel="1">
      <c r="A1128" s="70">
        <v>82259</v>
      </c>
      <c r="B1128" s="82" t="s">
        <v>4469</v>
      </c>
      <c r="C1128" s="82" t="s">
        <v>4470</v>
      </c>
      <c r="D1128" s="43"/>
      <c r="E1128" s="51">
        <v>42942</v>
      </c>
      <c r="F1128" s="51">
        <v>43000</v>
      </c>
      <c r="G1128" s="51" t="s">
        <v>33</v>
      </c>
      <c r="H1128" s="51">
        <v>43007</v>
      </c>
      <c r="I1128" s="51"/>
      <c r="J1128" s="51">
        <v>43018</v>
      </c>
      <c r="K1128" s="48"/>
      <c r="L1128" s="48"/>
      <c r="M1128" s="48"/>
      <c r="N1128" s="116"/>
      <c r="O1128" s="78" t="s">
        <v>4471</v>
      </c>
    </row>
    <row r="1129" spans="1:15" outlineLevel="1">
      <c r="A1129" s="70">
        <v>82260</v>
      </c>
      <c r="B1129" s="82" t="s">
        <v>4472</v>
      </c>
      <c r="C1129" s="82" t="s">
        <v>4473</v>
      </c>
      <c r="D1129" s="43"/>
      <c r="E1129" s="51">
        <v>42942</v>
      </c>
      <c r="F1129" s="51">
        <v>43003</v>
      </c>
      <c r="G1129" s="51" t="s">
        <v>33</v>
      </c>
      <c r="H1129" s="51">
        <v>43010</v>
      </c>
      <c r="I1129" s="51"/>
      <c r="J1129" s="51">
        <v>43018</v>
      </c>
      <c r="K1129" s="48"/>
      <c r="L1129" s="48"/>
      <c r="M1129" s="48"/>
      <c r="N1129" s="116"/>
      <c r="O1129" s="78" t="s">
        <v>4303</v>
      </c>
    </row>
    <row r="1130" spans="1:15" outlineLevel="1">
      <c r="A1130" s="70">
        <v>82261</v>
      </c>
      <c r="B1130" s="82" t="s">
        <v>4474</v>
      </c>
      <c r="C1130" s="82" t="s">
        <v>4475</v>
      </c>
      <c r="D1130" s="43"/>
      <c r="E1130" s="51">
        <v>42942</v>
      </c>
      <c r="F1130" s="51">
        <v>43003</v>
      </c>
      <c r="G1130" s="51" t="s">
        <v>33</v>
      </c>
      <c r="H1130" s="51">
        <v>43010</v>
      </c>
      <c r="I1130" s="51"/>
      <c r="J1130" s="51">
        <v>43018</v>
      </c>
      <c r="K1130" s="48"/>
      <c r="L1130" s="48"/>
      <c r="M1130" s="48"/>
      <c r="N1130" s="116"/>
      <c r="O1130" s="78" t="s">
        <v>4303</v>
      </c>
    </row>
    <row r="1131" spans="1:15" outlineLevel="1">
      <c r="A1131" s="70">
        <v>82262</v>
      </c>
      <c r="B1131" s="82" t="s">
        <v>4476</v>
      </c>
      <c r="C1131" s="82" t="s">
        <v>4477</v>
      </c>
      <c r="D1131" s="43"/>
      <c r="E1131" s="51">
        <v>42942</v>
      </c>
      <c r="F1131" s="51">
        <v>43003</v>
      </c>
      <c r="G1131" s="51" t="s">
        <v>33</v>
      </c>
      <c r="H1131" s="51">
        <v>43010</v>
      </c>
      <c r="I1131" s="51"/>
      <c r="J1131" s="51">
        <v>43018</v>
      </c>
      <c r="K1131" s="48"/>
      <c r="L1131" s="48"/>
      <c r="M1131" s="48"/>
      <c r="N1131" s="116"/>
      <c r="O1131" s="78" t="s">
        <v>4303</v>
      </c>
    </row>
    <row r="1132" spans="1:15" outlineLevel="1">
      <c r="A1132" s="150">
        <v>82263</v>
      </c>
      <c r="B1132" s="82" t="s">
        <v>4478</v>
      </c>
      <c r="C1132" s="82" t="s">
        <v>4479</v>
      </c>
      <c r="D1132" s="43"/>
      <c r="E1132" s="51">
        <v>42942</v>
      </c>
      <c r="F1132" s="51">
        <v>43003</v>
      </c>
      <c r="G1132" s="51" t="s">
        <v>2087</v>
      </c>
      <c r="H1132" s="51">
        <v>43010</v>
      </c>
      <c r="I1132" s="51"/>
      <c r="J1132" s="51">
        <v>43024</v>
      </c>
      <c r="K1132" s="48"/>
      <c r="L1132" s="48"/>
      <c r="M1132" s="48"/>
      <c r="N1132" s="116"/>
      <c r="O1132" s="78" t="s">
        <v>4368</v>
      </c>
    </row>
    <row r="1133" spans="1:15" outlineLevel="1">
      <c r="A1133" s="70">
        <v>82264</v>
      </c>
      <c r="B1133" s="82" t="s">
        <v>4480</v>
      </c>
      <c r="C1133" s="82" t="s">
        <v>4481</v>
      </c>
      <c r="D1133" s="43"/>
      <c r="E1133" s="51">
        <v>42942</v>
      </c>
      <c r="F1133" s="51">
        <v>43004</v>
      </c>
      <c r="G1133" s="51" t="s">
        <v>33</v>
      </c>
      <c r="H1133" s="51">
        <v>43011</v>
      </c>
      <c r="I1133" s="51"/>
      <c r="J1133" s="51">
        <v>43018</v>
      </c>
      <c r="K1133" s="48"/>
      <c r="L1133" s="48"/>
      <c r="M1133" s="48"/>
      <c r="N1133" s="116"/>
      <c r="O1133" s="78" t="s">
        <v>4354</v>
      </c>
    </row>
    <row r="1134" spans="1:15" outlineLevel="1">
      <c r="A1134" s="70">
        <v>82265</v>
      </c>
      <c r="B1134" s="82" t="s">
        <v>4311</v>
      </c>
      <c r="C1134" s="82" t="s">
        <v>4482</v>
      </c>
      <c r="D1134" s="43"/>
      <c r="E1134" s="51">
        <v>42942</v>
      </c>
      <c r="F1134" s="51">
        <v>43004</v>
      </c>
      <c r="G1134" s="51" t="s">
        <v>33</v>
      </c>
      <c r="H1134" s="51">
        <v>43011</v>
      </c>
      <c r="I1134" s="51"/>
      <c r="J1134" s="51">
        <v>43017</v>
      </c>
      <c r="K1134" s="48"/>
      <c r="L1134" s="48"/>
      <c r="M1134" s="48"/>
      <c r="N1134" s="116"/>
      <c r="O1134" s="78" t="s">
        <v>4483</v>
      </c>
    </row>
    <row r="1135" spans="1:15" outlineLevel="1">
      <c r="A1135" s="70">
        <v>82266</v>
      </c>
      <c r="B1135" s="82" t="s">
        <v>4192</v>
      </c>
      <c r="C1135" s="82" t="s">
        <v>4484</v>
      </c>
      <c r="D1135" s="43"/>
      <c r="E1135" s="51">
        <v>42942</v>
      </c>
      <c r="F1135" s="51">
        <v>43004</v>
      </c>
      <c r="G1135" s="51" t="s">
        <v>33</v>
      </c>
      <c r="H1135" s="51">
        <v>43011</v>
      </c>
      <c r="I1135" s="51"/>
      <c r="J1135" s="51">
        <v>43017</v>
      </c>
      <c r="K1135" s="48"/>
      <c r="L1135" s="48"/>
      <c r="M1135" s="48"/>
      <c r="N1135" s="116"/>
      <c r="O1135" s="78" t="s">
        <v>4303</v>
      </c>
    </row>
    <row r="1136" spans="1:15" outlineLevel="1">
      <c r="A1136" s="70">
        <v>82267</v>
      </c>
      <c r="B1136" s="82" t="s">
        <v>4485</v>
      </c>
      <c r="C1136" s="82" t="s">
        <v>4486</v>
      </c>
      <c r="D1136" s="43"/>
      <c r="E1136" s="51">
        <v>42942</v>
      </c>
      <c r="F1136" s="51">
        <v>43004</v>
      </c>
      <c r="G1136" s="51" t="s">
        <v>33</v>
      </c>
      <c r="H1136" s="51">
        <v>43011</v>
      </c>
      <c r="I1136" s="51"/>
      <c r="J1136" s="51">
        <v>43017</v>
      </c>
      <c r="K1136" s="48"/>
      <c r="L1136" s="48"/>
      <c r="M1136" s="48"/>
      <c r="N1136" s="116"/>
      <c r="O1136" s="78" t="s">
        <v>4303</v>
      </c>
    </row>
    <row r="1137" spans="1:15" outlineLevel="1">
      <c r="A1137" s="70">
        <v>82268</v>
      </c>
      <c r="B1137" s="82" t="s">
        <v>4487</v>
      </c>
      <c r="C1137" s="82" t="s">
        <v>4488</v>
      </c>
      <c r="D1137" s="43"/>
      <c r="E1137" s="51">
        <v>42942</v>
      </c>
      <c r="F1137" s="51">
        <v>43005</v>
      </c>
      <c r="G1137" s="51" t="s">
        <v>33</v>
      </c>
      <c r="H1137" s="51">
        <v>43012</v>
      </c>
      <c r="I1137" s="51"/>
      <c r="J1137" s="51">
        <v>43018</v>
      </c>
      <c r="K1137" s="48"/>
      <c r="L1137" s="48"/>
      <c r="M1137" s="48"/>
      <c r="N1137" s="116"/>
      <c r="O1137" s="78" t="s">
        <v>4303</v>
      </c>
    </row>
    <row r="1138" spans="1:15" outlineLevel="1">
      <c r="A1138" s="70">
        <v>82269</v>
      </c>
      <c r="B1138" s="82" t="s">
        <v>4489</v>
      </c>
      <c r="C1138" s="84" t="s">
        <v>4490</v>
      </c>
      <c r="D1138" s="43"/>
      <c r="E1138" s="51">
        <v>42942</v>
      </c>
      <c r="F1138" s="51">
        <v>43005</v>
      </c>
      <c r="G1138" s="51" t="s">
        <v>33</v>
      </c>
      <c r="H1138" s="51">
        <v>43012</v>
      </c>
      <c r="I1138" s="51"/>
      <c r="J1138" s="51">
        <v>43018</v>
      </c>
      <c r="K1138" s="48"/>
      <c r="L1138" s="48"/>
      <c r="M1138" s="48"/>
      <c r="N1138" s="116"/>
      <c r="O1138" s="78" t="s">
        <v>4303</v>
      </c>
    </row>
    <row r="1139" spans="1:15" outlineLevel="1">
      <c r="A1139" s="70">
        <v>82270</v>
      </c>
      <c r="B1139" s="82" t="s">
        <v>4491</v>
      </c>
      <c r="C1139" s="84" t="s">
        <v>4492</v>
      </c>
      <c r="D1139" s="43"/>
      <c r="E1139" s="51">
        <v>42942</v>
      </c>
      <c r="F1139" s="51">
        <v>43005</v>
      </c>
      <c r="G1139" s="51" t="s">
        <v>33</v>
      </c>
      <c r="H1139" s="51">
        <v>43012</v>
      </c>
      <c r="I1139" s="51"/>
      <c r="J1139" s="51">
        <v>43018</v>
      </c>
      <c r="K1139" s="48"/>
      <c r="L1139" s="48"/>
      <c r="M1139" s="48"/>
      <c r="N1139" s="116"/>
      <c r="O1139" s="78" t="s">
        <v>4303</v>
      </c>
    </row>
    <row r="1140" spans="1:15" outlineLevel="1">
      <c r="A1140" s="70">
        <v>82271</v>
      </c>
      <c r="B1140" s="82" t="s">
        <v>4493</v>
      </c>
      <c r="C1140" s="84" t="s">
        <v>4494</v>
      </c>
      <c r="D1140" s="43"/>
      <c r="E1140" s="51">
        <v>42942</v>
      </c>
      <c r="F1140" s="51">
        <v>43006</v>
      </c>
      <c r="G1140" s="51" t="s">
        <v>33</v>
      </c>
      <c r="H1140" s="51">
        <v>43013</v>
      </c>
      <c r="I1140" s="51"/>
      <c r="J1140" s="51">
        <v>43019</v>
      </c>
      <c r="K1140" s="48"/>
      <c r="L1140" s="48"/>
      <c r="M1140" s="48"/>
      <c r="N1140" s="116"/>
      <c r="O1140" s="78" t="s">
        <v>4303</v>
      </c>
    </row>
    <row r="1141" spans="1:15" outlineLevel="1">
      <c r="A1141" s="70">
        <v>82272</v>
      </c>
      <c r="B1141" s="82" t="s">
        <v>4495</v>
      </c>
      <c r="C1141" s="84" t="s">
        <v>4496</v>
      </c>
      <c r="D1141" s="43"/>
      <c r="E1141" s="51">
        <v>42942</v>
      </c>
      <c r="F1141" s="51">
        <v>43006</v>
      </c>
      <c r="G1141" s="51" t="s">
        <v>2120</v>
      </c>
      <c r="H1141" s="51">
        <v>43013</v>
      </c>
      <c r="I1141" s="51"/>
      <c r="J1141" s="85"/>
      <c r="K1141" s="48"/>
      <c r="L1141" s="48"/>
      <c r="M1141" s="48"/>
      <c r="N1141" s="116"/>
      <c r="O1141" s="78" t="s">
        <v>4303</v>
      </c>
    </row>
    <row r="1142" spans="1:15" outlineLevel="1">
      <c r="A1142" s="92">
        <v>84383</v>
      </c>
      <c r="B1142" s="82" t="s">
        <v>3146</v>
      </c>
      <c r="C1142" s="84" t="s">
        <v>4497</v>
      </c>
      <c r="D1142" s="43"/>
      <c r="E1142" s="51">
        <v>42937</v>
      </c>
      <c r="F1142" s="51">
        <v>42955</v>
      </c>
      <c r="G1142" s="51" t="s">
        <v>33</v>
      </c>
      <c r="H1142" s="51">
        <v>42962</v>
      </c>
      <c r="I1142" s="51"/>
      <c r="J1142" s="51">
        <v>42962</v>
      </c>
      <c r="K1142" s="48">
        <v>42937</v>
      </c>
      <c r="L1142" s="48"/>
      <c r="M1142" s="48"/>
      <c r="N1142" s="116"/>
      <c r="O1142" s="78"/>
    </row>
    <row r="1143" spans="1:15" outlineLevel="1">
      <c r="A1143" s="70">
        <v>84333</v>
      </c>
      <c r="B1143" s="82" t="s">
        <v>4498</v>
      </c>
      <c r="C1143" s="84" t="s">
        <v>4499</v>
      </c>
      <c r="D1143" s="43"/>
      <c r="E1143" s="51">
        <v>42941</v>
      </c>
      <c r="F1143" s="51">
        <v>42951</v>
      </c>
      <c r="G1143" s="51" t="s">
        <v>33</v>
      </c>
      <c r="H1143" s="51">
        <v>42958</v>
      </c>
      <c r="I1143" s="51"/>
      <c r="J1143" s="51">
        <v>42962</v>
      </c>
      <c r="K1143" s="48">
        <v>42944</v>
      </c>
      <c r="L1143" s="48"/>
      <c r="M1143" s="48"/>
      <c r="N1143" s="116"/>
      <c r="O1143" s="78"/>
    </row>
    <row r="1144" spans="1:15" outlineLevel="1">
      <c r="A1144" s="70">
        <v>84416</v>
      </c>
      <c r="B1144" s="82" t="s">
        <v>4500</v>
      </c>
      <c r="C1144" s="84" t="s">
        <v>4501</v>
      </c>
      <c r="D1144" s="43"/>
      <c r="E1144" s="51">
        <v>42944</v>
      </c>
      <c r="F1144" s="51">
        <v>42947</v>
      </c>
      <c r="G1144" s="51" t="s">
        <v>33</v>
      </c>
      <c r="H1144" s="51">
        <v>42949</v>
      </c>
      <c r="I1144" s="51"/>
      <c r="J1144" s="51">
        <v>42951</v>
      </c>
      <c r="K1144" s="48">
        <v>42944</v>
      </c>
      <c r="L1144" s="48"/>
      <c r="M1144" s="48"/>
      <c r="N1144" s="116"/>
      <c r="O1144" s="78"/>
    </row>
    <row r="1145" spans="1:15" outlineLevel="1">
      <c r="A1145" s="70">
        <v>84421</v>
      </c>
      <c r="B1145" s="82" t="s">
        <v>4502</v>
      </c>
      <c r="C1145" s="84" t="s">
        <v>4503</v>
      </c>
      <c r="D1145" s="43"/>
      <c r="E1145" s="51">
        <v>42947</v>
      </c>
      <c r="F1145" s="51">
        <v>42962</v>
      </c>
      <c r="G1145" s="51" t="s">
        <v>33</v>
      </c>
      <c r="H1145" s="51">
        <v>42969</v>
      </c>
      <c r="I1145" s="51"/>
      <c r="J1145" s="51">
        <v>42970</v>
      </c>
      <c r="K1145" s="48">
        <v>42951</v>
      </c>
      <c r="L1145" s="48"/>
      <c r="M1145" s="48"/>
      <c r="N1145" s="116"/>
      <c r="O1145" s="78"/>
    </row>
    <row r="1146" spans="1:15" ht="29.1" outlineLevel="1">
      <c r="A1146" s="70">
        <v>84422</v>
      </c>
      <c r="B1146" s="82" t="s">
        <v>4504</v>
      </c>
      <c r="C1146" s="151" t="s">
        <v>4505</v>
      </c>
      <c r="D1146" s="43"/>
      <c r="E1146" s="51">
        <v>42947</v>
      </c>
      <c r="F1146" s="51">
        <v>42977</v>
      </c>
      <c r="G1146" s="51" t="s">
        <v>33</v>
      </c>
      <c r="H1146" s="51">
        <v>42984</v>
      </c>
      <c r="I1146" s="51"/>
      <c r="J1146" s="51">
        <v>42985</v>
      </c>
      <c r="K1146" s="51">
        <v>42951</v>
      </c>
      <c r="L1146" s="48"/>
      <c r="M1146" s="48"/>
      <c r="N1146" s="116"/>
      <c r="O1146" s="78"/>
    </row>
    <row r="1147" spans="1:15" outlineLevel="1">
      <c r="A1147" s="70">
        <v>84423</v>
      </c>
      <c r="B1147" s="82" t="s">
        <v>3358</v>
      </c>
      <c r="C1147" s="84" t="s">
        <v>4506</v>
      </c>
      <c r="D1147" s="43"/>
      <c r="E1147" s="51">
        <v>42978</v>
      </c>
      <c r="F1147" s="51">
        <v>42983</v>
      </c>
      <c r="G1147" s="51" t="s">
        <v>33</v>
      </c>
      <c r="H1147" s="51">
        <v>42990</v>
      </c>
      <c r="I1147" s="51"/>
      <c r="J1147" s="51">
        <v>43004</v>
      </c>
      <c r="K1147" s="51">
        <v>42951</v>
      </c>
      <c r="L1147" s="48"/>
      <c r="M1147" s="48"/>
      <c r="N1147" s="116"/>
      <c r="O1147" s="78"/>
    </row>
    <row r="1148" spans="1:15" outlineLevel="1">
      <c r="A1148" s="70">
        <v>84427</v>
      </c>
      <c r="B1148" s="82" t="s">
        <v>4507</v>
      </c>
      <c r="C1148" s="84" t="s">
        <v>4508</v>
      </c>
      <c r="D1148" s="43"/>
      <c r="E1148" s="51">
        <v>42948</v>
      </c>
      <c r="F1148" s="51">
        <v>42949</v>
      </c>
      <c r="G1148" s="51" t="s">
        <v>2120</v>
      </c>
      <c r="H1148" s="51">
        <v>42951</v>
      </c>
      <c r="I1148" s="51"/>
      <c r="J1148" s="85"/>
      <c r="K1148" s="48">
        <v>42951</v>
      </c>
      <c r="L1148" s="48"/>
      <c r="M1148" s="48"/>
      <c r="N1148" s="116"/>
      <c r="O1148" s="78"/>
    </row>
    <row r="1149" spans="1:15" outlineLevel="1">
      <c r="A1149" s="70">
        <v>84426</v>
      </c>
      <c r="B1149" s="82" t="s">
        <v>3146</v>
      </c>
      <c r="C1149" s="84" t="s">
        <v>4509</v>
      </c>
      <c r="D1149" s="43"/>
      <c r="E1149" s="51">
        <v>42948</v>
      </c>
      <c r="F1149" s="51">
        <v>42964</v>
      </c>
      <c r="G1149" s="51" t="s">
        <v>33</v>
      </c>
      <c r="H1149" s="51">
        <v>42971</v>
      </c>
      <c r="I1149" s="51"/>
      <c r="J1149" s="51">
        <v>42970</v>
      </c>
      <c r="K1149" s="48">
        <v>42951</v>
      </c>
      <c r="L1149" s="48"/>
      <c r="M1149" s="48"/>
      <c r="N1149" s="116"/>
      <c r="O1149" s="78"/>
    </row>
    <row r="1150" spans="1:15" outlineLevel="1">
      <c r="A1150" s="70">
        <v>81631</v>
      </c>
      <c r="B1150" s="82" t="s">
        <v>4510</v>
      </c>
      <c r="C1150" s="84" t="s">
        <v>4511</v>
      </c>
      <c r="D1150" s="43"/>
      <c r="E1150" s="51">
        <v>42948</v>
      </c>
      <c r="F1150" s="51" t="s">
        <v>4512</v>
      </c>
      <c r="G1150" s="51" t="s">
        <v>33</v>
      </c>
      <c r="H1150" s="51">
        <v>42979</v>
      </c>
      <c r="I1150" s="51"/>
      <c r="J1150" s="51">
        <v>42991</v>
      </c>
      <c r="K1150" s="48">
        <v>42951</v>
      </c>
      <c r="L1150" s="48"/>
      <c r="M1150" s="48"/>
      <c r="N1150" s="116"/>
      <c r="O1150" s="78"/>
    </row>
    <row r="1151" spans="1:15" outlineLevel="1">
      <c r="A1151" s="70">
        <v>84471</v>
      </c>
      <c r="B1151" s="82" t="s">
        <v>3140</v>
      </c>
      <c r="C1151" s="84" t="s">
        <v>4513</v>
      </c>
      <c r="D1151" s="43"/>
      <c r="E1151" s="51">
        <v>42951</v>
      </c>
      <c r="F1151" s="51">
        <v>42963</v>
      </c>
      <c r="G1151" s="51" t="s">
        <v>33</v>
      </c>
      <c r="H1151" s="51">
        <v>42970</v>
      </c>
      <c r="I1151" s="51"/>
      <c r="J1151" s="51">
        <v>42970</v>
      </c>
      <c r="K1151" s="48">
        <v>42951</v>
      </c>
      <c r="L1151" s="48"/>
      <c r="M1151" s="48"/>
      <c r="N1151" s="116"/>
      <c r="O1151" s="78"/>
    </row>
    <row r="1152" spans="1:15" outlineLevel="1">
      <c r="A1152" s="70">
        <v>84472</v>
      </c>
      <c r="B1152" s="82" t="s">
        <v>4514</v>
      </c>
      <c r="C1152" s="84" t="s">
        <v>4515</v>
      </c>
      <c r="D1152" s="43"/>
      <c r="E1152" s="51">
        <v>42951</v>
      </c>
      <c r="F1152" s="51">
        <v>42968</v>
      </c>
      <c r="G1152" s="51" t="s">
        <v>33</v>
      </c>
      <c r="H1152" s="51">
        <v>42976</v>
      </c>
      <c r="I1152" s="51"/>
      <c r="J1152" s="51">
        <v>42970</v>
      </c>
      <c r="K1152" s="48">
        <v>42951</v>
      </c>
      <c r="L1152" s="48"/>
      <c r="M1152" s="48"/>
      <c r="N1152" s="116"/>
      <c r="O1152" s="78"/>
    </row>
    <row r="1153" spans="1:15" outlineLevel="1">
      <c r="A1153" s="70">
        <v>84476</v>
      </c>
      <c r="B1153" s="82" t="s">
        <v>4516</v>
      </c>
      <c r="C1153" s="84" t="s">
        <v>4517</v>
      </c>
      <c r="D1153" s="43"/>
      <c r="E1153" s="51">
        <v>42955</v>
      </c>
      <c r="F1153" s="51">
        <v>42970</v>
      </c>
      <c r="G1153" s="51" t="s">
        <v>33</v>
      </c>
      <c r="H1153" s="51">
        <v>42977</v>
      </c>
      <c r="I1153" s="51"/>
      <c r="J1153" s="51">
        <v>42977</v>
      </c>
      <c r="K1153" s="48">
        <v>42958</v>
      </c>
      <c r="L1153" s="48"/>
      <c r="M1153" s="48"/>
      <c r="N1153" s="116"/>
      <c r="O1153" s="78"/>
    </row>
    <row r="1154" spans="1:15" outlineLevel="1">
      <c r="A1154" s="70">
        <v>84477</v>
      </c>
      <c r="B1154" s="82" t="s">
        <v>3234</v>
      </c>
      <c r="C1154" s="84" t="s">
        <v>4518</v>
      </c>
      <c r="D1154" s="43"/>
      <c r="E1154" s="51">
        <v>42955</v>
      </c>
      <c r="F1154" s="51">
        <v>42978</v>
      </c>
      <c r="G1154" s="51" t="s">
        <v>33</v>
      </c>
      <c r="H1154" s="51">
        <v>42985</v>
      </c>
      <c r="I1154" s="51"/>
      <c r="J1154" s="51">
        <v>42985</v>
      </c>
      <c r="K1154" s="48">
        <v>42958</v>
      </c>
      <c r="L1154" s="48"/>
      <c r="M1154" s="48"/>
      <c r="N1154" s="116"/>
      <c r="O1154" s="78"/>
    </row>
    <row r="1155" spans="1:15" outlineLevel="1">
      <c r="A1155" s="70">
        <v>84467</v>
      </c>
      <c r="B1155" s="82" t="s">
        <v>4519</v>
      </c>
      <c r="C1155" s="84" t="s">
        <v>4520</v>
      </c>
      <c r="D1155" s="43"/>
      <c r="E1155" s="51">
        <v>42954</v>
      </c>
      <c r="F1155" s="51">
        <v>42969</v>
      </c>
      <c r="G1155" s="51" t="s">
        <v>33</v>
      </c>
      <c r="H1155" s="51">
        <v>42977</v>
      </c>
      <c r="I1155" s="51"/>
      <c r="J1155" s="51">
        <v>42977</v>
      </c>
      <c r="K1155" s="48">
        <v>42958</v>
      </c>
      <c r="L1155" s="48"/>
      <c r="M1155" s="48"/>
      <c r="N1155" s="116"/>
      <c r="O1155" s="78"/>
    </row>
    <row r="1156" spans="1:15" outlineLevel="1">
      <c r="A1156" s="70">
        <v>84478</v>
      </c>
      <c r="B1156" s="82" t="s">
        <v>2389</v>
      </c>
      <c r="C1156" s="84" t="s">
        <v>4521</v>
      </c>
      <c r="D1156" s="43"/>
      <c r="E1156" s="51">
        <v>42955</v>
      </c>
      <c r="F1156" s="51">
        <v>42964</v>
      </c>
      <c r="G1156" s="51" t="s">
        <v>33</v>
      </c>
      <c r="H1156" s="51">
        <v>42971</v>
      </c>
      <c r="I1156" s="51"/>
      <c r="J1156" s="51">
        <v>42970</v>
      </c>
      <c r="K1156" s="48">
        <v>42958</v>
      </c>
      <c r="L1156" s="48"/>
      <c r="M1156" s="48"/>
      <c r="N1156" s="116"/>
      <c r="O1156" s="78"/>
    </row>
    <row r="1157" spans="1:15" outlineLevel="1">
      <c r="A1157" s="70">
        <v>79256</v>
      </c>
      <c r="B1157" s="82" t="s">
        <v>4522</v>
      </c>
      <c r="C1157" s="84" t="s">
        <v>4523</v>
      </c>
      <c r="D1157" s="43"/>
      <c r="E1157" s="51">
        <v>42956</v>
      </c>
      <c r="F1157" s="51">
        <v>42969</v>
      </c>
      <c r="G1157" s="51" t="s">
        <v>33</v>
      </c>
      <c r="H1157" s="51">
        <v>42977</v>
      </c>
      <c r="I1157" s="51"/>
      <c r="J1157" s="51">
        <v>42977</v>
      </c>
      <c r="K1157" s="48"/>
      <c r="L1157" s="48"/>
      <c r="M1157" s="48"/>
      <c r="N1157" s="116"/>
      <c r="O1157" s="78"/>
    </row>
    <row r="1158" spans="1:15" outlineLevel="1">
      <c r="A1158" s="70">
        <v>79484</v>
      </c>
      <c r="B1158" s="82" t="s">
        <v>3713</v>
      </c>
      <c r="C1158" s="84" t="s">
        <v>4524</v>
      </c>
      <c r="D1158" s="43"/>
      <c r="E1158" s="51">
        <v>42956</v>
      </c>
      <c r="F1158" s="51" t="s">
        <v>101</v>
      </c>
      <c r="G1158" s="51" t="s">
        <v>101</v>
      </c>
      <c r="H1158" s="51">
        <v>42854</v>
      </c>
      <c r="I1158" s="51"/>
      <c r="J1158" s="85"/>
      <c r="K1158" s="48"/>
      <c r="L1158" s="48"/>
      <c r="M1158" s="48"/>
      <c r="N1158" s="116"/>
      <c r="O1158" s="78" t="s">
        <v>4525</v>
      </c>
    </row>
    <row r="1159" spans="1:15" outlineLevel="1">
      <c r="A1159" s="70">
        <v>84361</v>
      </c>
      <c r="B1159" s="82" t="s">
        <v>4526</v>
      </c>
      <c r="C1159" s="84" t="s">
        <v>4527</v>
      </c>
      <c r="D1159" s="43"/>
      <c r="E1159" s="51">
        <v>42956</v>
      </c>
      <c r="F1159" s="51">
        <v>42976</v>
      </c>
      <c r="G1159" s="51" t="s">
        <v>33</v>
      </c>
      <c r="H1159" s="51">
        <v>42983</v>
      </c>
      <c r="I1159" s="51"/>
      <c r="J1159" s="51">
        <v>42983</v>
      </c>
      <c r="K1159" s="48"/>
      <c r="L1159" s="48"/>
      <c r="M1159" s="48"/>
      <c r="N1159" s="116"/>
      <c r="O1159" s="78"/>
    </row>
    <row r="1160" spans="1:15" outlineLevel="1">
      <c r="A1160" s="70">
        <v>84501</v>
      </c>
      <c r="B1160" s="82" t="s">
        <v>4528</v>
      </c>
      <c r="C1160" s="84" t="s">
        <v>4529</v>
      </c>
      <c r="D1160" s="43"/>
      <c r="E1160" s="51">
        <v>42962</v>
      </c>
      <c r="F1160" s="51">
        <v>42970</v>
      </c>
      <c r="G1160" s="51" t="s">
        <v>33</v>
      </c>
      <c r="H1160" s="51">
        <v>43008</v>
      </c>
      <c r="I1160" s="51"/>
      <c r="J1160" s="51">
        <v>42978</v>
      </c>
      <c r="K1160" s="48"/>
      <c r="L1160" s="48"/>
      <c r="M1160" s="48"/>
      <c r="N1160" s="116"/>
      <c r="O1160" s="78"/>
    </row>
    <row r="1161" spans="1:15" outlineLevel="1">
      <c r="A1161" s="70">
        <v>84500</v>
      </c>
      <c r="B1161" s="82" t="s">
        <v>4530</v>
      </c>
      <c r="C1161" s="84" t="s">
        <v>4531</v>
      </c>
      <c r="D1161" s="43"/>
      <c r="E1161" s="51">
        <v>42964</v>
      </c>
      <c r="F1161" s="51">
        <v>42982</v>
      </c>
      <c r="G1161" s="51" t="s">
        <v>2120</v>
      </c>
      <c r="H1161" s="51">
        <v>42989</v>
      </c>
      <c r="I1161" s="51"/>
      <c r="J1161" s="85"/>
      <c r="K1161" s="48"/>
      <c r="L1161" s="48"/>
      <c r="M1161" s="48"/>
      <c r="N1161" s="116"/>
      <c r="O1161" s="78"/>
    </row>
    <row r="1162" spans="1:15" outlineLevel="1">
      <c r="A1162" s="70">
        <v>84507</v>
      </c>
      <c r="B1162" s="82" t="s">
        <v>4532</v>
      </c>
      <c r="C1162" s="84" t="s">
        <v>4533</v>
      </c>
      <c r="D1162" s="43"/>
      <c r="E1162" s="51">
        <v>42964</v>
      </c>
      <c r="F1162" s="51">
        <v>42982</v>
      </c>
      <c r="G1162" s="51" t="s">
        <v>33</v>
      </c>
      <c r="H1162" s="51">
        <v>42989</v>
      </c>
      <c r="I1162" s="51"/>
      <c r="J1162" s="51">
        <v>42992</v>
      </c>
      <c r="K1162" s="48"/>
      <c r="L1162" s="48"/>
      <c r="M1162" s="48"/>
      <c r="N1162" s="116"/>
      <c r="O1162" s="78"/>
    </row>
    <row r="1163" spans="1:15" outlineLevel="1">
      <c r="A1163" s="70">
        <v>84513</v>
      </c>
      <c r="B1163" s="82" t="s">
        <v>4534</v>
      </c>
      <c r="C1163" s="84" t="s">
        <v>4535</v>
      </c>
      <c r="D1163" s="43"/>
      <c r="E1163" s="51">
        <v>42965</v>
      </c>
      <c r="F1163" s="51">
        <v>42983</v>
      </c>
      <c r="G1163" s="51" t="s">
        <v>33</v>
      </c>
      <c r="H1163" s="51">
        <v>42990</v>
      </c>
      <c r="I1163" s="51"/>
      <c r="J1163" s="51">
        <v>42991</v>
      </c>
      <c r="K1163" s="48"/>
      <c r="L1163" s="48"/>
      <c r="M1163" s="48"/>
      <c r="N1163" s="116"/>
      <c r="O1163" s="78"/>
    </row>
    <row r="1164" spans="1:15" outlineLevel="1">
      <c r="A1164" s="70">
        <v>84324</v>
      </c>
      <c r="B1164" s="82" t="s">
        <v>2389</v>
      </c>
      <c r="C1164" s="84" t="s">
        <v>4107</v>
      </c>
      <c r="D1164" s="43"/>
      <c r="E1164" s="51">
        <v>42963</v>
      </c>
      <c r="F1164" s="51">
        <v>42979</v>
      </c>
      <c r="G1164" s="51" t="s">
        <v>33</v>
      </c>
      <c r="H1164" s="51">
        <v>42986</v>
      </c>
      <c r="I1164" s="51"/>
      <c r="J1164" s="51">
        <v>42996</v>
      </c>
      <c r="K1164" s="48"/>
      <c r="L1164" s="48"/>
      <c r="M1164" s="48"/>
      <c r="N1164" s="116"/>
      <c r="O1164" s="78"/>
    </row>
    <row r="1165" spans="1:15" outlineLevel="1">
      <c r="A1165" s="70">
        <v>84543</v>
      </c>
      <c r="B1165" s="82" t="s">
        <v>4536</v>
      </c>
      <c r="C1165" s="84" t="s">
        <v>4537</v>
      </c>
      <c r="D1165" s="43"/>
      <c r="E1165" s="51">
        <v>42976</v>
      </c>
      <c r="F1165" s="51">
        <v>42984</v>
      </c>
      <c r="G1165" s="51" t="s">
        <v>33</v>
      </c>
      <c r="H1165" s="51">
        <v>42991</v>
      </c>
      <c r="I1165" s="51"/>
      <c r="J1165" s="51">
        <v>42991</v>
      </c>
      <c r="K1165" s="48"/>
      <c r="L1165" s="48"/>
      <c r="M1165" s="48"/>
      <c r="N1165" s="116"/>
      <c r="O1165" s="78"/>
    </row>
    <row r="1166" spans="1:15" outlineLevel="1">
      <c r="A1166" s="70">
        <v>76505</v>
      </c>
      <c r="B1166" s="82" t="s">
        <v>4538</v>
      </c>
      <c r="C1166" s="84" t="s">
        <v>4539</v>
      </c>
      <c r="D1166" s="43"/>
      <c r="E1166" s="51">
        <v>42977</v>
      </c>
      <c r="F1166" s="51">
        <v>42992</v>
      </c>
      <c r="G1166" s="51" t="s">
        <v>33</v>
      </c>
      <c r="H1166" s="51">
        <v>42999</v>
      </c>
      <c r="I1166" s="51"/>
      <c r="J1166" s="51">
        <v>42998</v>
      </c>
      <c r="K1166" s="48"/>
      <c r="L1166" s="48"/>
      <c r="M1166" s="48"/>
      <c r="N1166" s="116"/>
      <c r="O1166" s="78" t="s">
        <v>4540</v>
      </c>
    </row>
    <row r="1167" spans="1:15" outlineLevel="1">
      <c r="A1167" s="70">
        <v>84549</v>
      </c>
      <c r="B1167" s="82" t="s">
        <v>4541</v>
      </c>
      <c r="C1167" s="84" t="s">
        <v>4542</v>
      </c>
      <c r="D1167" s="43"/>
      <c r="E1167" s="51">
        <v>42978</v>
      </c>
      <c r="F1167" s="51">
        <v>42989</v>
      </c>
      <c r="G1167" s="51" t="s">
        <v>33</v>
      </c>
      <c r="H1167" s="51">
        <v>42996</v>
      </c>
      <c r="I1167" s="51"/>
      <c r="J1167" s="51">
        <v>42996</v>
      </c>
      <c r="K1167" s="48"/>
      <c r="L1167" s="48"/>
      <c r="M1167" s="48"/>
      <c r="N1167" s="116"/>
      <c r="O1167" s="78" t="s">
        <v>4543</v>
      </c>
    </row>
    <row r="1168" spans="1:15" outlineLevel="1">
      <c r="A1168" s="70">
        <v>84555</v>
      </c>
      <c r="B1168" s="82" t="s">
        <v>2389</v>
      </c>
      <c r="C1168" s="84" t="s">
        <v>4544</v>
      </c>
      <c r="D1168" s="43"/>
      <c r="E1168" s="51">
        <v>42982</v>
      </c>
      <c r="F1168" s="51">
        <v>42998</v>
      </c>
      <c r="G1168" s="51" t="s">
        <v>33</v>
      </c>
      <c r="H1168" s="51">
        <v>43005</v>
      </c>
      <c r="I1168" s="51"/>
      <c r="J1168" s="51">
        <v>43006</v>
      </c>
      <c r="K1168" s="48"/>
      <c r="L1168" s="48"/>
      <c r="M1168" s="48"/>
      <c r="N1168" s="116"/>
      <c r="O1168" s="78"/>
    </row>
    <row r="1169" spans="1:15" outlineLevel="1">
      <c r="A1169" s="70">
        <v>84556</v>
      </c>
      <c r="B1169" s="82" t="s">
        <v>2389</v>
      </c>
      <c r="C1169" s="84" t="s">
        <v>4545</v>
      </c>
      <c r="D1169" s="43"/>
      <c r="E1169" s="51">
        <v>42982</v>
      </c>
      <c r="F1169" s="51">
        <v>43005</v>
      </c>
      <c r="G1169" s="51" t="s">
        <v>33</v>
      </c>
      <c r="H1169" s="51">
        <v>43012</v>
      </c>
      <c r="I1169" s="51"/>
      <c r="J1169" s="51">
        <v>43013</v>
      </c>
      <c r="K1169" s="48"/>
      <c r="L1169" s="48"/>
      <c r="M1169" s="48"/>
      <c r="N1169" s="116"/>
      <c r="O1169" s="78"/>
    </row>
    <row r="1170" spans="1:15" outlineLevel="1">
      <c r="A1170" s="70">
        <v>84561</v>
      </c>
      <c r="B1170" s="82" t="s">
        <v>4546</v>
      </c>
      <c r="C1170" s="84" t="s">
        <v>4547</v>
      </c>
      <c r="D1170" s="43"/>
      <c r="E1170" s="51">
        <v>42983</v>
      </c>
      <c r="F1170" s="51">
        <v>42990</v>
      </c>
      <c r="G1170" s="51" t="s">
        <v>33</v>
      </c>
      <c r="H1170" s="51">
        <v>42997</v>
      </c>
      <c r="I1170" s="51"/>
      <c r="J1170" s="51">
        <v>42999</v>
      </c>
      <c r="K1170" s="48"/>
      <c r="L1170" s="48"/>
      <c r="M1170" s="48"/>
      <c r="N1170" s="116"/>
      <c r="O1170" s="78"/>
    </row>
    <row r="1171" spans="1:15" outlineLevel="1">
      <c r="A1171" s="70">
        <v>81174</v>
      </c>
      <c r="B1171" s="82" t="s">
        <v>4548</v>
      </c>
      <c r="C1171" s="84" t="s">
        <v>4549</v>
      </c>
      <c r="D1171" s="43"/>
      <c r="E1171" s="51">
        <v>42983</v>
      </c>
      <c r="F1171" s="51">
        <v>42998</v>
      </c>
      <c r="G1171" s="51" t="s">
        <v>101</v>
      </c>
      <c r="H1171" s="51" t="s">
        <v>101</v>
      </c>
      <c r="I1171" s="51"/>
      <c r="J1171" s="85" t="s">
        <v>101</v>
      </c>
      <c r="K1171" s="48"/>
      <c r="L1171" s="48"/>
      <c r="M1171" s="48"/>
      <c r="N1171" s="116"/>
      <c r="O1171" s="78" t="s">
        <v>4550</v>
      </c>
    </row>
    <row r="1172" spans="1:15" outlineLevel="1">
      <c r="A1172" s="70">
        <v>84572</v>
      </c>
      <c r="B1172" s="82" t="s">
        <v>4551</v>
      </c>
      <c r="C1172" s="84" t="s">
        <v>4552</v>
      </c>
      <c r="D1172" s="43"/>
      <c r="E1172" s="51">
        <v>42984</v>
      </c>
      <c r="F1172" s="51">
        <v>42986</v>
      </c>
      <c r="G1172" s="51" t="s">
        <v>33</v>
      </c>
      <c r="H1172" s="51">
        <v>42993</v>
      </c>
      <c r="I1172" s="51"/>
      <c r="J1172" s="51">
        <v>42998</v>
      </c>
      <c r="K1172" s="48"/>
      <c r="L1172" s="48"/>
      <c r="M1172" s="48"/>
      <c r="N1172" s="116"/>
      <c r="O1172" s="78"/>
    </row>
    <row r="1173" spans="1:15" outlineLevel="1">
      <c r="A1173" s="70">
        <v>84616</v>
      </c>
      <c r="B1173" s="82" t="s">
        <v>2389</v>
      </c>
      <c r="C1173" s="84" t="s">
        <v>4553</v>
      </c>
      <c r="D1173" s="43"/>
      <c r="E1173" s="51">
        <v>42993</v>
      </c>
      <c r="F1173" s="51">
        <v>43003</v>
      </c>
      <c r="G1173" s="51" t="s">
        <v>33</v>
      </c>
      <c r="H1173" s="51">
        <v>43010</v>
      </c>
      <c r="I1173" s="51"/>
      <c r="J1173" s="51">
        <v>43013</v>
      </c>
      <c r="K1173" s="48"/>
      <c r="L1173" s="48"/>
      <c r="M1173" s="48"/>
      <c r="N1173" s="116"/>
      <c r="O1173" s="78"/>
    </row>
    <row r="1174" spans="1:15" outlineLevel="1">
      <c r="A1174" s="70">
        <v>84628</v>
      </c>
      <c r="B1174" s="82" t="s">
        <v>3146</v>
      </c>
      <c r="C1174" s="84" t="s">
        <v>4554</v>
      </c>
      <c r="D1174" s="43"/>
      <c r="E1174" s="51">
        <v>42996</v>
      </c>
      <c r="F1174" s="51">
        <v>43000</v>
      </c>
      <c r="G1174" s="51" t="s">
        <v>33</v>
      </c>
      <c r="H1174" s="51">
        <v>43007</v>
      </c>
      <c r="I1174" s="51"/>
      <c r="J1174" s="51">
        <v>43013</v>
      </c>
      <c r="K1174" s="48"/>
      <c r="L1174" s="48"/>
      <c r="M1174" s="48"/>
      <c r="N1174" s="116"/>
      <c r="O1174" s="78"/>
    </row>
    <row r="1175" spans="1:15" outlineLevel="1">
      <c r="A1175" s="70">
        <v>80947</v>
      </c>
      <c r="B1175" s="82" t="s">
        <v>4555</v>
      </c>
      <c r="C1175" s="84" t="s">
        <v>4556</v>
      </c>
      <c r="D1175" s="43"/>
      <c r="E1175" s="51">
        <v>42996</v>
      </c>
      <c r="F1175" s="51">
        <v>43006</v>
      </c>
      <c r="G1175" s="51" t="s">
        <v>33</v>
      </c>
      <c r="H1175" s="51">
        <v>43013</v>
      </c>
      <c r="I1175" s="51"/>
      <c r="J1175" s="51">
        <v>43013</v>
      </c>
      <c r="K1175" s="48"/>
      <c r="L1175" s="48"/>
      <c r="M1175" s="48"/>
      <c r="N1175" s="116"/>
      <c r="O1175" s="78"/>
    </row>
    <row r="1176" spans="1:15" outlineLevel="1">
      <c r="A1176" s="70">
        <v>84591</v>
      </c>
      <c r="B1176" s="82" t="s">
        <v>4557</v>
      </c>
      <c r="C1176" s="84" t="s">
        <v>4558</v>
      </c>
      <c r="D1176" s="43"/>
      <c r="E1176" s="51">
        <v>42993</v>
      </c>
      <c r="F1176" s="51">
        <v>43006</v>
      </c>
      <c r="G1176" s="51" t="s">
        <v>33</v>
      </c>
      <c r="H1176" s="51">
        <v>43013</v>
      </c>
      <c r="I1176" s="51"/>
      <c r="J1176" s="51">
        <v>43013</v>
      </c>
      <c r="K1176" s="48"/>
      <c r="L1176" s="48"/>
      <c r="M1176" s="48"/>
      <c r="N1176" s="116"/>
      <c r="O1176" s="78"/>
    </row>
    <row r="1177" spans="1:15" outlineLevel="1">
      <c r="A1177" s="70">
        <v>84620</v>
      </c>
      <c r="B1177" s="82" t="s">
        <v>4559</v>
      </c>
      <c r="C1177" s="84" t="s">
        <v>4560</v>
      </c>
      <c r="D1177" s="43"/>
      <c r="E1177" s="51">
        <v>42993</v>
      </c>
      <c r="F1177" s="51">
        <v>43004</v>
      </c>
      <c r="G1177" s="51" t="s">
        <v>33</v>
      </c>
      <c r="H1177" s="51">
        <v>43011</v>
      </c>
      <c r="I1177" s="51"/>
      <c r="J1177" s="51"/>
      <c r="K1177" s="48"/>
      <c r="L1177" s="48"/>
      <c r="M1177" s="48"/>
      <c r="N1177" s="116"/>
      <c r="O1177" s="78"/>
    </row>
    <row r="1178" spans="1:15" outlineLevel="1">
      <c r="A1178" s="70">
        <v>84634</v>
      </c>
      <c r="B1178" s="82" t="s">
        <v>3403</v>
      </c>
      <c r="C1178" s="84" t="s">
        <v>4561</v>
      </c>
      <c r="D1178" s="43"/>
      <c r="E1178" s="51">
        <v>42997</v>
      </c>
      <c r="F1178" s="51">
        <v>43010</v>
      </c>
      <c r="G1178" s="51" t="s">
        <v>33</v>
      </c>
      <c r="H1178" s="51">
        <v>43017</v>
      </c>
      <c r="I1178" s="51"/>
      <c r="J1178" s="51"/>
      <c r="K1178" s="48"/>
      <c r="L1178" s="48"/>
      <c r="M1178" s="48"/>
      <c r="N1178" s="116"/>
      <c r="O1178" s="78"/>
    </row>
    <row r="1179" spans="1:15" outlineLevel="1">
      <c r="A1179" s="70">
        <v>84502</v>
      </c>
      <c r="B1179" s="82" t="s">
        <v>2747</v>
      </c>
      <c r="C1179" s="84" t="s">
        <v>4562</v>
      </c>
      <c r="D1179" s="43"/>
      <c r="E1179" s="51">
        <v>42998</v>
      </c>
      <c r="F1179" s="51">
        <v>43011</v>
      </c>
      <c r="G1179" s="51" t="s">
        <v>33</v>
      </c>
      <c r="H1179" s="51">
        <v>43018</v>
      </c>
      <c r="I1179" s="51"/>
      <c r="J1179" s="51"/>
      <c r="K1179" s="48">
        <v>43000</v>
      </c>
      <c r="L1179" s="48"/>
      <c r="M1179" s="48"/>
      <c r="N1179" s="116"/>
      <c r="O1179" s="78"/>
    </row>
    <row r="1180" spans="1:15" outlineLevel="1">
      <c r="A1180" s="70">
        <v>84655</v>
      </c>
      <c r="B1180" s="82" t="s">
        <v>4563</v>
      </c>
      <c r="C1180" s="84" t="s">
        <v>4564</v>
      </c>
      <c r="D1180" s="43"/>
      <c r="E1180" s="51">
        <v>43000</v>
      </c>
      <c r="F1180" s="51">
        <v>43012</v>
      </c>
      <c r="G1180" s="51" t="s">
        <v>33</v>
      </c>
      <c r="H1180" s="51">
        <v>43019</v>
      </c>
      <c r="I1180" s="51"/>
      <c r="J1180" s="51"/>
      <c r="K1180" s="48">
        <v>43000</v>
      </c>
      <c r="L1180" s="48"/>
      <c r="M1180" s="48"/>
      <c r="N1180" s="116"/>
      <c r="O1180" s="78"/>
    </row>
    <row r="1181" spans="1:15" outlineLevel="1">
      <c r="A1181" s="70">
        <v>84636</v>
      </c>
      <c r="B1181" s="82" t="s">
        <v>4565</v>
      </c>
      <c r="C1181" s="84" t="s">
        <v>4566</v>
      </c>
      <c r="D1181" s="43"/>
      <c r="E1181" s="51">
        <v>43003</v>
      </c>
      <c r="F1181" s="51">
        <v>43011</v>
      </c>
      <c r="G1181" s="51" t="s">
        <v>33</v>
      </c>
      <c r="H1181" s="51">
        <v>43018</v>
      </c>
      <c r="I1181" s="51"/>
      <c r="J1181" s="51"/>
      <c r="K1181" s="48">
        <v>43007</v>
      </c>
      <c r="L1181" s="48"/>
      <c r="M1181" s="48"/>
      <c r="N1181" s="116"/>
      <c r="O1181" s="78"/>
    </row>
    <row r="1182" spans="1:15" outlineLevel="1">
      <c r="A1182" s="70">
        <v>84671</v>
      </c>
      <c r="B1182" s="82" t="s">
        <v>4567</v>
      </c>
      <c r="C1182" s="84" t="s">
        <v>4568</v>
      </c>
      <c r="D1182" s="43"/>
      <c r="E1182" s="51">
        <v>43004</v>
      </c>
      <c r="F1182" s="51">
        <v>43088</v>
      </c>
      <c r="G1182" s="51" t="s">
        <v>33</v>
      </c>
      <c r="H1182" s="51">
        <v>43096</v>
      </c>
      <c r="I1182" s="51"/>
      <c r="J1182" s="51"/>
      <c r="K1182" s="48">
        <v>43021</v>
      </c>
      <c r="L1182" s="48"/>
      <c r="M1182" s="48"/>
      <c r="N1182" s="116"/>
      <c r="O1182" s="78" t="s">
        <v>4569</v>
      </c>
    </row>
    <row r="1183" spans="1:15" outlineLevel="1">
      <c r="A1183" s="70">
        <v>99869</v>
      </c>
      <c r="B1183" s="82" t="s">
        <v>4570</v>
      </c>
      <c r="C1183" s="84" t="s">
        <v>4571</v>
      </c>
      <c r="D1183" s="43"/>
      <c r="E1183" s="51">
        <v>43005</v>
      </c>
      <c r="F1183" s="51">
        <v>43019</v>
      </c>
      <c r="G1183" s="51" t="s">
        <v>33</v>
      </c>
      <c r="H1183" s="51">
        <v>43026</v>
      </c>
      <c r="I1183" s="51"/>
      <c r="J1183" s="51"/>
      <c r="K1183" s="48">
        <v>43007</v>
      </c>
      <c r="L1183" s="48"/>
      <c r="M1183" s="48"/>
      <c r="N1183" s="116"/>
      <c r="O1183" s="78"/>
    </row>
    <row r="1184" spans="1:15" outlineLevel="1">
      <c r="A1184" s="70">
        <v>84679</v>
      </c>
      <c r="B1184" s="82" t="s">
        <v>4572</v>
      </c>
      <c r="C1184" s="84" t="s">
        <v>4573</v>
      </c>
      <c r="D1184" s="43"/>
      <c r="E1184" s="51">
        <v>43005</v>
      </c>
      <c r="F1184" s="51">
        <v>43017</v>
      </c>
      <c r="G1184" s="51" t="s">
        <v>33</v>
      </c>
      <c r="H1184" s="51">
        <v>43024</v>
      </c>
      <c r="I1184" s="51"/>
      <c r="J1184" s="51">
        <v>43025</v>
      </c>
      <c r="K1184" s="48">
        <v>43007</v>
      </c>
      <c r="L1184" s="48"/>
      <c r="M1184" s="48"/>
      <c r="N1184" s="116"/>
      <c r="O1184" s="78"/>
    </row>
    <row r="1185" spans="1:15" outlineLevel="1">
      <c r="A1185" s="70">
        <v>84681</v>
      </c>
      <c r="B1185" s="82" t="s">
        <v>4574</v>
      </c>
      <c r="C1185" s="84" t="s">
        <v>4575</v>
      </c>
      <c r="D1185" s="43"/>
      <c r="E1185" s="51">
        <v>43005</v>
      </c>
      <c r="F1185" s="51">
        <v>43025</v>
      </c>
      <c r="G1185" s="51" t="s">
        <v>33</v>
      </c>
      <c r="H1185" s="51">
        <v>43032</v>
      </c>
      <c r="I1185" s="51"/>
      <c r="J1185" s="51">
        <v>43033</v>
      </c>
      <c r="K1185" s="48">
        <v>43007</v>
      </c>
      <c r="L1185" s="48"/>
      <c r="M1185" s="48"/>
      <c r="N1185" s="116"/>
      <c r="O1185" s="78"/>
    </row>
    <row r="1186" spans="1:15" outlineLevel="1">
      <c r="A1186" s="70">
        <v>84676</v>
      </c>
      <c r="B1186" s="82" t="s">
        <v>4576</v>
      </c>
      <c r="C1186" s="84" t="s">
        <v>4577</v>
      </c>
      <c r="D1186" s="43"/>
      <c r="E1186" s="51">
        <v>43005</v>
      </c>
      <c r="F1186" s="51">
        <v>43018</v>
      </c>
      <c r="G1186" s="51" t="s">
        <v>2120</v>
      </c>
      <c r="H1186" s="51">
        <v>43025</v>
      </c>
      <c r="I1186" s="51"/>
      <c r="J1186" s="51">
        <v>43027</v>
      </c>
      <c r="K1186" s="48">
        <v>43007</v>
      </c>
      <c r="L1186" s="48"/>
      <c r="M1186" s="48"/>
      <c r="N1186" s="116"/>
      <c r="O1186" s="78"/>
    </row>
    <row r="1187" spans="1:15" outlineLevel="1">
      <c r="A1187" s="70">
        <v>84674</v>
      </c>
      <c r="B1187" s="82" t="s">
        <v>4578</v>
      </c>
      <c r="C1187" s="84" t="s">
        <v>4579</v>
      </c>
      <c r="D1187" s="43"/>
      <c r="E1187" s="51" t="s">
        <v>4580</v>
      </c>
      <c r="F1187" s="51">
        <v>43017</v>
      </c>
      <c r="G1187" s="51" t="s">
        <v>33</v>
      </c>
      <c r="H1187" s="51">
        <v>43024</v>
      </c>
      <c r="I1187" s="51"/>
      <c r="J1187" s="51">
        <v>43024</v>
      </c>
      <c r="K1187" s="48">
        <v>43007</v>
      </c>
      <c r="L1187" s="48"/>
      <c r="M1187" s="48"/>
      <c r="N1187" s="116"/>
      <c r="O1187" s="78"/>
    </row>
    <row r="1188" spans="1:15" ht="57.95" outlineLevel="1">
      <c r="A1188" s="70">
        <v>84682</v>
      </c>
      <c r="B1188" s="82" t="s">
        <v>4581</v>
      </c>
      <c r="C1188" s="84" t="s">
        <v>4582</v>
      </c>
      <c r="D1188" s="43"/>
      <c r="E1188" s="51">
        <v>43005</v>
      </c>
      <c r="F1188" s="51">
        <v>43014</v>
      </c>
      <c r="G1188" s="51" t="s">
        <v>33</v>
      </c>
      <c r="H1188" s="51">
        <v>43021</v>
      </c>
      <c r="I1188" s="51"/>
      <c r="J1188" s="51">
        <v>43024</v>
      </c>
      <c r="K1188" s="69" t="s">
        <v>4583</v>
      </c>
      <c r="L1188" s="48"/>
      <c r="M1188" s="48"/>
      <c r="N1188" s="116"/>
      <c r="O1188" s="78"/>
    </row>
    <row r="1189" spans="1:15" outlineLevel="1">
      <c r="A1189" s="70">
        <v>82005</v>
      </c>
      <c r="B1189" s="82" t="s">
        <v>4584</v>
      </c>
      <c r="C1189" s="84" t="s">
        <v>4064</v>
      </c>
      <c r="D1189" s="43"/>
      <c r="E1189" s="51">
        <v>42945</v>
      </c>
      <c r="F1189" s="51">
        <v>43025</v>
      </c>
      <c r="G1189" s="51" t="s">
        <v>33</v>
      </c>
      <c r="H1189" s="51">
        <v>43032</v>
      </c>
      <c r="I1189" s="51"/>
      <c r="J1189" s="51">
        <v>43032</v>
      </c>
      <c r="K1189" s="48">
        <v>43007</v>
      </c>
      <c r="L1189" s="48"/>
      <c r="M1189" s="48"/>
      <c r="N1189" s="116"/>
      <c r="O1189" s="78"/>
    </row>
    <row r="1190" spans="1:15" outlineLevel="1">
      <c r="A1190" s="70">
        <v>76934</v>
      </c>
      <c r="B1190" s="82" t="s">
        <v>3077</v>
      </c>
      <c r="C1190" s="84" t="s">
        <v>3078</v>
      </c>
      <c r="D1190" s="43"/>
      <c r="E1190" s="51">
        <v>43007</v>
      </c>
      <c r="F1190" s="51">
        <v>43040</v>
      </c>
      <c r="G1190" s="51" t="s">
        <v>2120</v>
      </c>
      <c r="H1190" s="51">
        <v>43047</v>
      </c>
      <c r="I1190" s="51"/>
      <c r="J1190" s="51">
        <v>43048</v>
      </c>
      <c r="K1190" s="48">
        <v>43007</v>
      </c>
      <c r="L1190" s="48"/>
      <c r="M1190" s="48"/>
      <c r="N1190" s="116"/>
      <c r="O1190" s="78" t="s">
        <v>4585</v>
      </c>
    </row>
    <row r="1191" spans="1:15" outlineLevel="1">
      <c r="A1191" s="70">
        <v>84801</v>
      </c>
      <c r="B1191" s="82" t="s">
        <v>4586</v>
      </c>
      <c r="C1191" s="84" t="s">
        <v>4587</v>
      </c>
      <c r="D1191" s="43"/>
      <c r="E1191" s="51">
        <v>43011</v>
      </c>
      <c r="F1191" s="51">
        <v>43018</v>
      </c>
      <c r="G1191" s="51" t="s">
        <v>33</v>
      </c>
      <c r="H1191" s="51">
        <v>43025</v>
      </c>
      <c r="I1191" s="51"/>
      <c r="J1191" s="51">
        <v>43026</v>
      </c>
      <c r="K1191" s="48">
        <v>43017</v>
      </c>
      <c r="L1191" s="48"/>
      <c r="M1191" s="48"/>
      <c r="N1191" s="116"/>
      <c r="O1191" s="78"/>
    </row>
    <row r="1192" spans="1:15" outlineLevel="1">
      <c r="A1192" s="70">
        <v>84804</v>
      </c>
      <c r="B1192" s="82" t="s">
        <v>4588</v>
      </c>
      <c r="C1192" s="84" t="s">
        <v>4589</v>
      </c>
      <c r="D1192" s="43"/>
      <c r="E1192" s="51">
        <v>43011</v>
      </c>
      <c r="F1192" s="51">
        <v>43038</v>
      </c>
      <c r="G1192" s="51" t="s">
        <v>33</v>
      </c>
      <c r="H1192" s="51">
        <v>43045</v>
      </c>
      <c r="I1192" s="51"/>
      <c r="J1192" s="51">
        <v>43045</v>
      </c>
      <c r="K1192" s="48">
        <v>43017</v>
      </c>
      <c r="L1192" s="48"/>
      <c r="M1192" s="48"/>
      <c r="N1192" s="116"/>
      <c r="O1192" s="78"/>
    </row>
    <row r="1193" spans="1:15" outlineLevel="1">
      <c r="A1193" s="70">
        <v>84806</v>
      </c>
      <c r="B1193" s="82" t="s">
        <v>4590</v>
      </c>
      <c r="C1193" s="84" t="s">
        <v>4591</v>
      </c>
      <c r="D1193" s="43"/>
      <c r="E1193" s="51">
        <v>43011</v>
      </c>
      <c r="F1193" s="51">
        <v>43033</v>
      </c>
      <c r="G1193" s="51" t="s">
        <v>33</v>
      </c>
      <c r="H1193" s="51">
        <v>43040</v>
      </c>
      <c r="I1193" s="51"/>
      <c r="J1193" s="51">
        <v>43041</v>
      </c>
      <c r="K1193" s="48">
        <v>43017</v>
      </c>
      <c r="L1193" s="48"/>
      <c r="M1193" s="48"/>
      <c r="N1193" s="116"/>
      <c r="O1193" s="78" t="s">
        <v>4592</v>
      </c>
    </row>
    <row r="1194" spans="1:15" outlineLevel="1">
      <c r="A1194" s="70">
        <v>81309</v>
      </c>
      <c r="B1194" s="82" t="s">
        <v>4593</v>
      </c>
      <c r="C1194" s="84" t="s">
        <v>4594</v>
      </c>
      <c r="D1194" s="43"/>
      <c r="E1194" s="51">
        <v>43012</v>
      </c>
      <c r="F1194" s="51">
        <v>43026</v>
      </c>
      <c r="G1194" s="51" t="s">
        <v>33</v>
      </c>
      <c r="H1194" s="51">
        <v>43033</v>
      </c>
      <c r="I1194" s="51"/>
      <c r="J1194" s="51">
        <v>43034</v>
      </c>
      <c r="K1194" s="48">
        <v>43017</v>
      </c>
      <c r="L1194" s="48"/>
      <c r="M1194" s="48"/>
      <c r="N1194" s="116"/>
      <c r="O1194" s="78"/>
    </row>
    <row r="1195" spans="1:15" ht="29.1" outlineLevel="1">
      <c r="A1195" s="70">
        <v>81383</v>
      </c>
      <c r="B1195" s="82" t="s">
        <v>4595</v>
      </c>
      <c r="C1195" s="84" t="s">
        <v>4596</v>
      </c>
      <c r="D1195" s="43"/>
      <c r="E1195" s="51">
        <v>43012</v>
      </c>
      <c r="F1195" s="51" t="s">
        <v>101</v>
      </c>
      <c r="G1195" s="51" t="s">
        <v>101</v>
      </c>
      <c r="H1195" s="51" t="s">
        <v>101</v>
      </c>
      <c r="I1195" s="51"/>
      <c r="J1195" s="85" t="s">
        <v>101</v>
      </c>
      <c r="K1195" s="48">
        <v>43017</v>
      </c>
      <c r="L1195" s="48"/>
      <c r="M1195" s="48"/>
      <c r="N1195" s="116"/>
      <c r="O1195" s="78" t="s">
        <v>4597</v>
      </c>
    </row>
    <row r="1196" spans="1:15" outlineLevel="1">
      <c r="A1196" s="70">
        <v>84687</v>
      </c>
      <c r="B1196" s="82" t="s">
        <v>4598</v>
      </c>
      <c r="C1196" s="84" t="s">
        <v>4599</v>
      </c>
      <c r="D1196" s="43"/>
      <c r="E1196" s="51">
        <v>43012</v>
      </c>
      <c r="F1196" s="51">
        <v>43020</v>
      </c>
      <c r="G1196" s="51" t="s">
        <v>33</v>
      </c>
      <c r="H1196" s="51">
        <v>43027</v>
      </c>
      <c r="I1196" s="51"/>
      <c r="J1196" s="51">
        <v>43027</v>
      </c>
      <c r="K1196" s="48">
        <v>43017</v>
      </c>
      <c r="L1196" s="48"/>
      <c r="M1196" s="48"/>
      <c r="N1196" s="116"/>
      <c r="O1196" s="78"/>
    </row>
    <row r="1197" spans="1:15" outlineLevel="1">
      <c r="A1197" s="70">
        <v>99871</v>
      </c>
      <c r="B1197" s="82" t="s">
        <v>4570</v>
      </c>
      <c r="C1197" s="84" t="s">
        <v>4600</v>
      </c>
      <c r="D1197" s="43"/>
      <c r="E1197" s="51">
        <v>43013</v>
      </c>
      <c r="F1197" s="51">
        <v>43039</v>
      </c>
      <c r="G1197" s="51" t="s">
        <v>33</v>
      </c>
      <c r="H1197" s="51">
        <v>43046</v>
      </c>
      <c r="I1197" s="51"/>
      <c r="J1197" s="51">
        <v>43046</v>
      </c>
      <c r="K1197" s="48">
        <v>43017</v>
      </c>
      <c r="L1197" s="48"/>
      <c r="M1197" s="48"/>
      <c r="N1197" s="116"/>
      <c r="O1197" s="78"/>
    </row>
    <row r="1198" spans="1:15" outlineLevel="1">
      <c r="A1198" s="70">
        <v>84812</v>
      </c>
      <c r="B1198" s="82" t="s">
        <v>4601</v>
      </c>
      <c r="C1198" s="84" t="s">
        <v>4602</v>
      </c>
      <c r="D1198" s="43"/>
      <c r="E1198" s="51">
        <v>43013</v>
      </c>
      <c r="F1198" s="51">
        <v>43026</v>
      </c>
      <c r="G1198" s="51" t="s">
        <v>33</v>
      </c>
      <c r="H1198" s="51">
        <v>43033</v>
      </c>
      <c r="I1198" s="51"/>
      <c r="J1198" s="51">
        <v>43034</v>
      </c>
      <c r="K1198" s="48">
        <v>43017</v>
      </c>
      <c r="L1198" s="48"/>
      <c r="M1198" s="48"/>
      <c r="N1198" s="116"/>
      <c r="O1198" s="78"/>
    </row>
    <row r="1199" spans="1:15" outlineLevel="1">
      <c r="A1199" s="70">
        <v>84862</v>
      </c>
      <c r="B1199" s="82" t="s">
        <v>4603</v>
      </c>
      <c r="C1199" s="84" t="s">
        <v>4604</v>
      </c>
      <c r="D1199" s="43"/>
      <c r="E1199" s="51">
        <v>43014</v>
      </c>
      <c r="F1199" s="51">
        <v>43024</v>
      </c>
      <c r="G1199" s="51" t="s">
        <v>33</v>
      </c>
      <c r="H1199" s="51">
        <v>43031</v>
      </c>
      <c r="I1199" s="51"/>
      <c r="J1199" s="51">
        <v>43031</v>
      </c>
      <c r="K1199" s="48">
        <v>43014</v>
      </c>
      <c r="L1199" s="48"/>
      <c r="M1199" s="48"/>
      <c r="N1199" s="116"/>
      <c r="O1199" s="78"/>
    </row>
    <row r="1200" spans="1:15" outlineLevel="1">
      <c r="A1200" s="70">
        <v>84863</v>
      </c>
      <c r="B1200" s="82" t="s">
        <v>4603</v>
      </c>
      <c r="C1200" s="84" t="s">
        <v>4605</v>
      </c>
      <c r="D1200" s="43"/>
      <c r="E1200" s="51">
        <v>43014</v>
      </c>
      <c r="F1200" s="51">
        <v>43024</v>
      </c>
      <c r="G1200" s="51" t="s">
        <v>33</v>
      </c>
      <c r="H1200" s="51">
        <v>43031</v>
      </c>
      <c r="I1200" s="51"/>
      <c r="J1200" s="51">
        <v>43031</v>
      </c>
      <c r="K1200" s="48">
        <v>43014</v>
      </c>
      <c r="L1200" s="48"/>
      <c r="M1200" s="48"/>
      <c r="N1200" s="116"/>
      <c r="O1200" s="78"/>
    </row>
    <row r="1201" spans="1:15" outlineLevel="1">
      <c r="A1201" s="70">
        <v>84864</v>
      </c>
      <c r="B1201" s="82" t="s">
        <v>4606</v>
      </c>
      <c r="C1201" s="84" t="s">
        <v>4607</v>
      </c>
      <c r="D1201" s="43"/>
      <c r="E1201" s="51">
        <v>43014</v>
      </c>
      <c r="F1201" s="51">
        <v>43020</v>
      </c>
      <c r="G1201" s="51" t="s">
        <v>33</v>
      </c>
      <c r="H1201" s="51">
        <v>43027</v>
      </c>
      <c r="I1201" s="51"/>
      <c r="J1201" s="51">
        <v>43034</v>
      </c>
      <c r="K1201" s="48">
        <v>43017</v>
      </c>
      <c r="L1201" s="48"/>
      <c r="M1201" s="48"/>
      <c r="N1201" s="116"/>
      <c r="O1201" s="78"/>
    </row>
    <row r="1202" spans="1:15" outlineLevel="1">
      <c r="A1202" s="70">
        <v>84865</v>
      </c>
      <c r="B1202" s="82" t="s">
        <v>4608</v>
      </c>
      <c r="C1202" s="84" t="s">
        <v>4609</v>
      </c>
      <c r="D1202" s="43"/>
      <c r="E1202" s="51">
        <v>43014</v>
      </c>
      <c r="F1202" s="51">
        <v>43017</v>
      </c>
      <c r="G1202" s="51" t="s">
        <v>33</v>
      </c>
      <c r="H1202" s="51">
        <v>43024</v>
      </c>
      <c r="I1202" s="51"/>
      <c r="J1202" s="51">
        <v>43024</v>
      </c>
      <c r="K1202" s="48">
        <v>43017</v>
      </c>
      <c r="L1202" s="48"/>
      <c r="M1202" s="48"/>
      <c r="N1202" s="116"/>
      <c r="O1202" s="78"/>
    </row>
    <row r="1203" spans="1:15" outlineLevel="1">
      <c r="A1203" s="70">
        <v>81647</v>
      </c>
      <c r="B1203" s="82" t="s">
        <v>4610</v>
      </c>
      <c r="C1203" s="84" t="s">
        <v>4611</v>
      </c>
      <c r="D1203" s="43"/>
      <c r="E1203" s="51">
        <v>43017</v>
      </c>
      <c r="F1203" s="51">
        <v>43025</v>
      </c>
      <c r="G1203" s="51" t="s">
        <v>33</v>
      </c>
      <c r="H1203" s="51">
        <v>43032</v>
      </c>
      <c r="I1203" s="51"/>
      <c r="J1203" s="51">
        <v>43032</v>
      </c>
      <c r="K1203" s="48"/>
      <c r="L1203" s="48"/>
      <c r="M1203" s="48"/>
      <c r="N1203" s="116"/>
      <c r="O1203" s="78"/>
    </row>
    <row r="1204" spans="1:15" outlineLevel="1">
      <c r="A1204" s="70">
        <v>84872</v>
      </c>
      <c r="B1204" s="82" t="s">
        <v>4601</v>
      </c>
      <c r="C1204" s="84" t="s">
        <v>4612</v>
      </c>
      <c r="D1204" s="43"/>
      <c r="E1204" s="51">
        <v>43018</v>
      </c>
      <c r="F1204" s="51">
        <v>43031</v>
      </c>
      <c r="G1204" s="51" t="s">
        <v>33</v>
      </c>
      <c r="H1204" s="51">
        <v>43038</v>
      </c>
      <c r="I1204" s="51"/>
      <c r="J1204" s="51">
        <v>43039</v>
      </c>
      <c r="K1204" s="48">
        <v>43021</v>
      </c>
      <c r="L1204" s="48"/>
      <c r="M1204" s="48"/>
      <c r="N1204" s="116"/>
      <c r="O1204" s="78"/>
    </row>
    <row r="1205" spans="1:15" outlineLevel="1">
      <c r="A1205" s="70">
        <v>84882</v>
      </c>
      <c r="B1205" s="82" t="s">
        <v>4613</v>
      </c>
      <c r="C1205" s="84" t="s">
        <v>4614</v>
      </c>
      <c r="D1205" s="43"/>
      <c r="E1205" s="51">
        <v>43021</v>
      </c>
      <c r="F1205" s="51">
        <v>43026</v>
      </c>
      <c r="G1205" s="51" t="s">
        <v>33</v>
      </c>
      <c r="H1205" s="51">
        <v>43033</v>
      </c>
      <c r="I1205" s="51"/>
      <c r="J1205" s="51">
        <v>43031</v>
      </c>
      <c r="K1205" s="48">
        <v>43021</v>
      </c>
      <c r="L1205" s="48"/>
      <c r="M1205" s="48"/>
      <c r="N1205" s="116"/>
      <c r="O1205" s="78" t="s">
        <v>4615</v>
      </c>
    </row>
    <row r="1206" spans="1:15" outlineLevel="1">
      <c r="A1206" s="70">
        <v>84887</v>
      </c>
      <c r="B1206" s="82" t="s">
        <v>4616</v>
      </c>
      <c r="C1206" s="84" t="s">
        <v>4617</v>
      </c>
      <c r="D1206" s="43"/>
      <c r="E1206" s="51">
        <v>43021</v>
      </c>
      <c r="F1206" s="51">
        <v>43027</v>
      </c>
      <c r="G1206" s="51" t="s">
        <v>33</v>
      </c>
      <c r="H1206" s="51">
        <v>43034</v>
      </c>
      <c r="I1206" s="51"/>
      <c r="J1206" s="51">
        <v>43034</v>
      </c>
      <c r="K1206" s="48">
        <v>43021</v>
      </c>
      <c r="L1206" s="48"/>
      <c r="M1206" s="48"/>
      <c r="N1206" s="116"/>
      <c r="O1206" s="78"/>
    </row>
    <row r="1207" spans="1:15" ht="29.1" outlineLevel="1">
      <c r="A1207" s="70">
        <v>79780</v>
      </c>
      <c r="B1207" s="82" t="s">
        <v>4618</v>
      </c>
      <c r="C1207" s="84" t="s">
        <v>4619</v>
      </c>
      <c r="D1207" s="43"/>
      <c r="E1207" s="51">
        <v>43021</v>
      </c>
      <c r="F1207" s="51">
        <v>43034</v>
      </c>
      <c r="G1207" s="51" t="s">
        <v>33</v>
      </c>
      <c r="H1207" s="51">
        <v>43041</v>
      </c>
      <c r="I1207" s="51"/>
      <c r="J1207" s="51">
        <v>43045</v>
      </c>
      <c r="K1207" s="51">
        <v>43021</v>
      </c>
      <c r="L1207" s="48"/>
      <c r="M1207" s="48"/>
      <c r="N1207" s="116"/>
      <c r="O1207" s="78" t="s">
        <v>4620</v>
      </c>
    </row>
    <row r="1208" spans="1:15" outlineLevel="1">
      <c r="A1208" s="70">
        <v>84891</v>
      </c>
      <c r="B1208" s="82" t="s">
        <v>4621</v>
      </c>
      <c r="C1208" s="84" t="s">
        <v>4622</v>
      </c>
      <c r="D1208" s="43"/>
      <c r="E1208" s="51">
        <v>43024</v>
      </c>
      <c r="F1208" s="51">
        <v>43026</v>
      </c>
      <c r="G1208" s="51" t="s">
        <v>33</v>
      </c>
      <c r="H1208" s="51">
        <v>43033</v>
      </c>
      <c r="I1208" s="51"/>
      <c r="J1208" s="51">
        <v>43035</v>
      </c>
      <c r="K1208" s="51">
        <v>43028</v>
      </c>
      <c r="L1208" s="48"/>
      <c r="M1208" s="48"/>
      <c r="N1208" s="116"/>
      <c r="O1208" s="78"/>
    </row>
    <row r="1209" spans="1:15" outlineLevel="1">
      <c r="A1209" s="70">
        <v>84890</v>
      </c>
      <c r="B1209" s="82" t="s">
        <v>4623</v>
      </c>
      <c r="C1209" s="84" t="s">
        <v>4624</v>
      </c>
      <c r="D1209" s="43"/>
      <c r="E1209" s="51">
        <v>43024</v>
      </c>
      <c r="F1209" s="51">
        <v>43067</v>
      </c>
      <c r="G1209" s="51" t="s">
        <v>33</v>
      </c>
      <c r="H1209" s="51">
        <v>43074</v>
      </c>
      <c r="I1209" s="51"/>
      <c r="J1209" s="51">
        <v>43074</v>
      </c>
      <c r="K1209" s="51">
        <v>43028</v>
      </c>
      <c r="L1209" s="48"/>
      <c r="M1209" s="48"/>
      <c r="N1209" s="116"/>
      <c r="O1209" s="78" t="s">
        <v>4625</v>
      </c>
    </row>
    <row r="1210" spans="1:15" outlineLevel="1">
      <c r="A1210" s="70">
        <v>84896</v>
      </c>
      <c r="B1210" s="82" t="s">
        <v>4626</v>
      </c>
      <c r="C1210" s="84" t="s">
        <v>4627</v>
      </c>
      <c r="D1210" s="43"/>
      <c r="E1210" s="51">
        <v>43026</v>
      </c>
      <c r="F1210" s="51">
        <v>43028</v>
      </c>
      <c r="G1210" s="51" t="s">
        <v>33</v>
      </c>
      <c r="H1210" s="51">
        <v>43033</v>
      </c>
      <c r="I1210" s="51"/>
      <c r="J1210" s="51">
        <v>43032</v>
      </c>
      <c r="K1210" s="51" t="s">
        <v>4628</v>
      </c>
      <c r="L1210" s="48"/>
      <c r="M1210" s="48"/>
      <c r="N1210" s="116"/>
      <c r="O1210" s="78"/>
    </row>
    <row r="1211" spans="1:15" outlineLevel="1">
      <c r="A1211" s="70">
        <v>84927</v>
      </c>
      <c r="B1211" s="82" t="s">
        <v>4629</v>
      </c>
      <c r="C1211" s="84" t="s">
        <v>4630</v>
      </c>
      <c r="D1211" s="43"/>
      <c r="E1211" s="51">
        <v>43028</v>
      </c>
      <c r="F1211" s="51">
        <v>43033</v>
      </c>
      <c r="G1211" s="51" t="s">
        <v>33</v>
      </c>
      <c r="H1211" s="51">
        <v>43035</v>
      </c>
      <c r="I1211" s="51"/>
      <c r="J1211" s="51">
        <v>43035</v>
      </c>
      <c r="K1211" s="51">
        <v>43028</v>
      </c>
      <c r="L1211" s="48"/>
      <c r="M1211" s="48"/>
      <c r="N1211" s="116"/>
      <c r="O1211" s="78"/>
    </row>
    <row r="1212" spans="1:15" outlineLevel="1">
      <c r="A1212" s="70">
        <v>72286</v>
      </c>
      <c r="B1212" s="82" t="s">
        <v>4631</v>
      </c>
      <c r="C1212" s="84" t="s">
        <v>4632</v>
      </c>
      <c r="D1212" s="43"/>
      <c r="E1212" s="51">
        <v>43031</v>
      </c>
      <c r="F1212" s="51">
        <v>43038</v>
      </c>
      <c r="G1212" s="51" t="s">
        <v>33</v>
      </c>
      <c r="H1212" s="51">
        <v>43045</v>
      </c>
      <c r="I1212" s="51"/>
      <c r="J1212" s="51">
        <v>43045</v>
      </c>
      <c r="K1212" s="51">
        <v>43035</v>
      </c>
      <c r="L1212" s="48"/>
      <c r="M1212" s="48"/>
      <c r="N1212" s="116"/>
      <c r="O1212" s="78"/>
    </row>
    <row r="1213" spans="1:15" outlineLevel="1">
      <c r="A1213" s="70">
        <v>84921</v>
      </c>
      <c r="B1213" s="82" t="s">
        <v>4633</v>
      </c>
      <c r="C1213" s="84" t="s">
        <v>4634</v>
      </c>
      <c r="D1213" s="43"/>
      <c r="E1213" s="51">
        <v>43031</v>
      </c>
      <c r="F1213" s="51">
        <v>43032</v>
      </c>
      <c r="G1213" s="51" t="s">
        <v>33</v>
      </c>
      <c r="H1213" s="51">
        <v>43039</v>
      </c>
      <c r="I1213" s="51"/>
      <c r="J1213" s="51">
        <v>42947</v>
      </c>
      <c r="K1213" s="51">
        <v>43035</v>
      </c>
      <c r="L1213" s="48"/>
      <c r="M1213" s="48"/>
      <c r="N1213" s="116"/>
      <c r="O1213" s="78"/>
    </row>
    <row r="1214" spans="1:15" outlineLevel="1">
      <c r="A1214" s="70">
        <v>99870</v>
      </c>
      <c r="B1214" s="82" t="s">
        <v>4570</v>
      </c>
      <c r="C1214" s="84" t="s">
        <v>4635</v>
      </c>
      <c r="D1214" s="43"/>
      <c r="E1214" s="51">
        <v>43031</v>
      </c>
      <c r="F1214" s="51">
        <v>43039</v>
      </c>
      <c r="G1214" s="51" t="s">
        <v>33</v>
      </c>
      <c r="H1214" s="51">
        <v>43046</v>
      </c>
      <c r="I1214" s="51"/>
      <c r="J1214" s="51">
        <v>43046</v>
      </c>
      <c r="K1214" s="51">
        <v>43035</v>
      </c>
      <c r="L1214" s="48"/>
      <c r="M1214" s="48"/>
      <c r="N1214" s="116"/>
      <c r="O1214" s="78"/>
    </row>
    <row r="1215" spans="1:15" outlineLevel="1">
      <c r="A1215" s="70">
        <v>84945</v>
      </c>
      <c r="B1215" s="82" t="s">
        <v>4636</v>
      </c>
      <c r="C1215" s="84" t="s">
        <v>4637</v>
      </c>
      <c r="D1215" s="43"/>
      <c r="E1215" s="51">
        <v>43034</v>
      </c>
      <c r="F1215" s="51">
        <v>43038</v>
      </c>
      <c r="G1215" s="51" t="s">
        <v>33</v>
      </c>
      <c r="H1215" s="51">
        <v>43040</v>
      </c>
      <c r="I1215" s="51"/>
      <c r="J1215" s="51">
        <v>43045</v>
      </c>
      <c r="K1215" s="51">
        <v>43035</v>
      </c>
      <c r="L1215" s="48"/>
      <c r="M1215" s="48"/>
      <c r="N1215" s="116"/>
      <c r="O1215" s="78"/>
    </row>
    <row r="1216" spans="1:15" ht="29.1" outlineLevel="1">
      <c r="A1216" s="70">
        <v>63367</v>
      </c>
      <c r="B1216" s="82" t="s">
        <v>4638</v>
      </c>
      <c r="C1216" s="84" t="s">
        <v>4639</v>
      </c>
      <c r="D1216" s="43"/>
      <c r="E1216" s="51">
        <v>43034</v>
      </c>
      <c r="F1216" s="51">
        <v>43040</v>
      </c>
      <c r="G1216" s="51" t="s">
        <v>33</v>
      </c>
      <c r="H1216" s="51">
        <v>43047</v>
      </c>
      <c r="I1216" s="51"/>
      <c r="J1216" s="51">
        <v>43045</v>
      </c>
      <c r="K1216" s="51">
        <v>43035</v>
      </c>
      <c r="L1216" s="48"/>
      <c r="M1216" s="48"/>
      <c r="N1216" s="116"/>
      <c r="O1216" s="78" t="s">
        <v>4640</v>
      </c>
    </row>
    <row r="1217" spans="1:15" outlineLevel="1">
      <c r="A1217" s="70">
        <v>84895</v>
      </c>
      <c r="B1217" s="82" t="s">
        <v>4641</v>
      </c>
      <c r="C1217" s="84" t="s">
        <v>4642</v>
      </c>
      <c r="D1217" s="43"/>
      <c r="E1217" s="51">
        <v>43035</v>
      </c>
      <c r="F1217" s="51">
        <v>43048</v>
      </c>
      <c r="G1217" s="51" t="s">
        <v>33</v>
      </c>
      <c r="H1217" s="51">
        <v>43055</v>
      </c>
      <c r="I1217" s="51"/>
      <c r="J1217" s="51">
        <v>43055</v>
      </c>
      <c r="K1217" s="51">
        <v>43035</v>
      </c>
      <c r="L1217" s="48"/>
      <c r="M1217" s="48"/>
      <c r="N1217" s="116"/>
      <c r="O1217" s="78"/>
    </row>
    <row r="1218" spans="1:15" outlineLevel="1">
      <c r="A1218" s="70">
        <v>81376</v>
      </c>
      <c r="B1218" s="82" t="s">
        <v>4643</v>
      </c>
      <c r="C1218" s="84" t="s">
        <v>4644</v>
      </c>
      <c r="D1218" s="43"/>
      <c r="E1218" s="51">
        <v>43035</v>
      </c>
      <c r="F1218" s="51">
        <v>43053</v>
      </c>
      <c r="G1218" s="51" t="s">
        <v>33</v>
      </c>
      <c r="H1218" s="51">
        <v>43060</v>
      </c>
      <c r="I1218" s="51"/>
      <c r="J1218" s="51">
        <v>43061</v>
      </c>
      <c r="K1218" s="51">
        <v>43035</v>
      </c>
      <c r="L1218" s="48"/>
      <c r="M1218" s="48"/>
      <c r="N1218" s="116"/>
      <c r="O1218" s="78" t="s">
        <v>4645</v>
      </c>
    </row>
    <row r="1219" spans="1:15" outlineLevel="1">
      <c r="A1219" s="70">
        <v>84949</v>
      </c>
      <c r="B1219" s="82" t="s">
        <v>4646</v>
      </c>
      <c r="C1219" s="84" t="s">
        <v>4647</v>
      </c>
      <c r="D1219" s="43"/>
      <c r="E1219" s="51">
        <v>43035</v>
      </c>
      <c r="F1219" s="51">
        <v>43048</v>
      </c>
      <c r="G1219" s="51" t="s">
        <v>33</v>
      </c>
      <c r="H1219" s="51">
        <v>43055</v>
      </c>
      <c r="I1219" s="51"/>
      <c r="J1219" s="51">
        <v>43055</v>
      </c>
      <c r="K1219" s="51">
        <v>43035</v>
      </c>
      <c r="L1219" s="48"/>
      <c r="M1219" s="48"/>
      <c r="N1219" s="116"/>
      <c r="O1219" s="78"/>
    </row>
    <row r="1220" spans="1:15" outlineLevel="1">
      <c r="A1220" s="70">
        <v>84654</v>
      </c>
      <c r="B1220" s="82" t="s">
        <v>4648</v>
      </c>
      <c r="C1220" s="84" t="s">
        <v>4649</v>
      </c>
      <c r="D1220" s="43"/>
      <c r="E1220" s="51">
        <v>43038</v>
      </c>
      <c r="F1220" s="51"/>
      <c r="G1220" s="51"/>
      <c r="H1220" s="51"/>
      <c r="I1220" s="51"/>
      <c r="J1220" s="85"/>
      <c r="K1220" s="51">
        <v>43042</v>
      </c>
      <c r="L1220" s="48"/>
      <c r="M1220" s="48"/>
      <c r="N1220" s="116"/>
      <c r="O1220" s="78"/>
    </row>
    <row r="1221" spans="1:15" outlineLevel="1">
      <c r="A1221" s="70">
        <v>84978</v>
      </c>
      <c r="B1221" s="82" t="s">
        <v>4633</v>
      </c>
      <c r="C1221" s="84" t="s">
        <v>4650</v>
      </c>
      <c r="D1221" s="43"/>
      <c r="E1221" s="51">
        <v>43039</v>
      </c>
      <c r="F1221" s="51">
        <v>43042</v>
      </c>
      <c r="G1221" s="51" t="s">
        <v>33</v>
      </c>
      <c r="H1221" s="51">
        <v>43049</v>
      </c>
      <c r="I1221" s="51"/>
      <c r="J1221" s="51">
        <v>43055</v>
      </c>
      <c r="K1221" s="51">
        <v>43042</v>
      </c>
      <c r="L1221" s="48"/>
      <c r="M1221" s="48"/>
      <c r="N1221" s="116"/>
      <c r="O1221" s="78"/>
    </row>
    <row r="1222" spans="1:15" outlineLevel="1">
      <c r="A1222" s="70">
        <v>84984</v>
      </c>
      <c r="B1222" s="82" t="s">
        <v>4651</v>
      </c>
      <c r="C1222" s="82" t="s">
        <v>4652</v>
      </c>
      <c r="D1222" s="51"/>
      <c r="E1222" s="51">
        <v>43040</v>
      </c>
      <c r="F1222" s="51">
        <v>43045</v>
      </c>
      <c r="G1222" s="47" t="s">
        <v>33</v>
      </c>
      <c r="H1222" s="51">
        <v>43047</v>
      </c>
      <c r="I1222" s="51"/>
      <c r="J1222" s="51">
        <v>43052</v>
      </c>
      <c r="K1222" s="51">
        <v>43042</v>
      </c>
      <c r="L1222" s="48"/>
      <c r="M1222" s="48"/>
      <c r="N1222" s="116"/>
      <c r="O1222" s="78"/>
    </row>
    <row r="1223" spans="1:15" outlineLevel="1">
      <c r="A1223" s="70">
        <v>78716</v>
      </c>
      <c r="B1223" s="82" t="s">
        <v>4653</v>
      </c>
      <c r="C1223" s="84" t="s">
        <v>4654</v>
      </c>
      <c r="D1223" s="51"/>
      <c r="E1223" s="51">
        <v>43047</v>
      </c>
      <c r="F1223" s="51">
        <v>43055</v>
      </c>
      <c r="G1223" s="47" t="s">
        <v>33</v>
      </c>
      <c r="H1223" s="51">
        <v>43062</v>
      </c>
      <c r="I1223" s="51"/>
      <c r="J1223" s="51">
        <v>43066</v>
      </c>
      <c r="K1223" s="51">
        <v>43049</v>
      </c>
      <c r="L1223" s="48"/>
      <c r="M1223" s="48"/>
      <c r="N1223" s="116"/>
      <c r="O1223" s="78"/>
    </row>
    <row r="1224" spans="1:15" outlineLevel="1">
      <c r="A1224" s="70">
        <v>85043</v>
      </c>
      <c r="B1224" s="82" t="s">
        <v>4655</v>
      </c>
      <c r="C1224" s="84" t="s">
        <v>4656</v>
      </c>
      <c r="D1224" s="51"/>
      <c r="E1224" s="51">
        <v>43046</v>
      </c>
      <c r="F1224" s="51">
        <v>43054</v>
      </c>
      <c r="G1224" s="47" t="s">
        <v>33</v>
      </c>
      <c r="H1224" s="51">
        <v>43061</v>
      </c>
      <c r="I1224" s="51"/>
      <c r="J1224" s="51">
        <v>43061</v>
      </c>
      <c r="K1224" s="51">
        <v>43049</v>
      </c>
      <c r="L1224" s="48"/>
      <c r="M1224" s="48"/>
      <c r="N1224" s="116"/>
      <c r="O1224" s="78"/>
    </row>
    <row r="1225" spans="1:15" outlineLevel="1">
      <c r="A1225" s="70">
        <v>85044</v>
      </c>
      <c r="B1225" s="82" t="s">
        <v>4655</v>
      </c>
      <c r="C1225" s="84" t="s">
        <v>4657</v>
      </c>
      <c r="D1225" s="51"/>
      <c r="E1225" s="51">
        <v>43046</v>
      </c>
      <c r="F1225" s="51">
        <v>43056</v>
      </c>
      <c r="G1225" s="47" t="s">
        <v>33</v>
      </c>
      <c r="H1225" s="51">
        <v>43063</v>
      </c>
      <c r="I1225" s="51"/>
      <c r="J1225" s="51">
        <v>43063</v>
      </c>
      <c r="K1225" s="51">
        <v>43049</v>
      </c>
      <c r="L1225" s="48"/>
      <c r="M1225" s="48"/>
      <c r="N1225" s="116"/>
      <c r="O1225" s="78"/>
    </row>
    <row r="1226" spans="1:15" outlineLevel="1">
      <c r="A1226" s="70">
        <v>85045</v>
      </c>
      <c r="B1226" s="82" t="s">
        <v>4655</v>
      </c>
      <c r="C1226" s="84" t="s">
        <v>4658</v>
      </c>
      <c r="D1226" s="51"/>
      <c r="E1226" s="51">
        <v>43046</v>
      </c>
      <c r="F1226" s="51">
        <v>43052</v>
      </c>
      <c r="G1226" s="47" t="s">
        <v>33</v>
      </c>
      <c r="H1226" s="51">
        <v>43059</v>
      </c>
      <c r="I1226" s="51"/>
      <c r="J1226" s="51">
        <v>43060</v>
      </c>
      <c r="K1226" s="51">
        <v>43049</v>
      </c>
      <c r="L1226" s="48"/>
      <c r="M1226" s="48"/>
      <c r="N1226" s="116"/>
      <c r="O1226" s="78"/>
    </row>
    <row r="1227" spans="1:15" outlineLevel="1">
      <c r="A1227" s="70">
        <v>85066</v>
      </c>
      <c r="B1227" s="82" t="s">
        <v>4655</v>
      </c>
      <c r="C1227" s="84" t="s">
        <v>4659</v>
      </c>
      <c r="D1227" s="51"/>
      <c r="E1227" s="51">
        <v>43053</v>
      </c>
      <c r="F1227" s="51">
        <v>43062</v>
      </c>
      <c r="G1227" s="47" t="s">
        <v>33</v>
      </c>
      <c r="H1227" s="51">
        <v>43069</v>
      </c>
      <c r="I1227" s="51"/>
      <c r="J1227" s="51">
        <v>43068</v>
      </c>
      <c r="K1227" s="51">
        <v>43056</v>
      </c>
      <c r="L1227" s="48"/>
      <c r="M1227" s="48"/>
      <c r="N1227" s="116"/>
      <c r="O1227" s="78"/>
    </row>
    <row r="1228" spans="1:15" outlineLevel="1">
      <c r="A1228" s="70">
        <v>85053</v>
      </c>
      <c r="B1228" s="82" t="s">
        <v>4660</v>
      </c>
      <c r="C1228" s="84" t="s">
        <v>4661</v>
      </c>
      <c r="D1228" s="51"/>
      <c r="E1228" s="51">
        <v>43052</v>
      </c>
      <c r="F1228" s="51">
        <v>43061</v>
      </c>
      <c r="G1228" s="47" t="s">
        <v>33</v>
      </c>
      <c r="H1228" s="51">
        <v>43068</v>
      </c>
      <c r="I1228" s="51"/>
      <c r="J1228" s="51">
        <v>43066</v>
      </c>
      <c r="K1228" s="51">
        <v>43056</v>
      </c>
      <c r="L1228" s="48"/>
      <c r="M1228" s="48"/>
      <c r="N1228" s="116"/>
      <c r="O1228" s="78"/>
    </row>
    <row r="1229" spans="1:15" outlineLevel="1">
      <c r="A1229" s="70">
        <v>85057</v>
      </c>
      <c r="B1229" s="82" t="s">
        <v>4662</v>
      </c>
      <c r="C1229" s="84" t="s">
        <v>4663</v>
      </c>
      <c r="D1229" s="43"/>
      <c r="E1229" s="51">
        <v>43053</v>
      </c>
      <c r="F1229" s="51">
        <v>43061</v>
      </c>
      <c r="G1229" s="51" t="s">
        <v>33</v>
      </c>
      <c r="H1229" s="51">
        <v>43068</v>
      </c>
      <c r="I1229" s="51"/>
      <c r="J1229" s="51">
        <v>43068</v>
      </c>
      <c r="K1229" s="51">
        <v>43056</v>
      </c>
      <c r="L1229" s="48"/>
      <c r="M1229" s="48"/>
      <c r="N1229" s="116"/>
      <c r="O1229" s="78"/>
    </row>
    <row r="1230" spans="1:15" outlineLevel="1">
      <c r="A1230" s="70">
        <v>85061</v>
      </c>
      <c r="B1230" s="82" t="s">
        <v>3796</v>
      </c>
      <c r="C1230" s="84" t="s">
        <v>4664</v>
      </c>
      <c r="D1230" s="43"/>
      <c r="E1230" s="51">
        <v>43054</v>
      </c>
      <c r="F1230" s="51">
        <v>43062</v>
      </c>
      <c r="G1230" s="51" t="s">
        <v>33</v>
      </c>
      <c r="H1230" s="51">
        <v>43069</v>
      </c>
      <c r="I1230" s="51"/>
      <c r="J1230" s="51"/>
      <c r="K1230" s="51">
        <v>43056</v>
      </c>
      <c r="L1230" s="48"/>
      <c r="M1230" s="48"/>
      <c r="N1230" s="116"/>
      <c r="O1230" s="78"/>
    </row>
    <row r="1231" spans="1:15" outlineLevel="1">
      <c r="A1231" s="70">
        <v>85062</v>
      </c>
      <c r="B1231" s="82" t="s">
        <v>3796</v>
      </c>
      <c r="C1231" s="84" t="s">
        <v>4665</v>
      </c>
      <c r="D1231" s="43"/>
      <c r="E1231" s="51">
        <v>43054</v>
      </c>
      <c r="F1231" s="51">
        <v>43067</v>
      </c>
      <c r="G1231" s="51" t="s">
        <v>33</v>
      </c>
      <c r="H1231" s="51">
        <v>43074</v>
      </c>
      <c r="I1231" s="51"/>
      <c r="J1231" s="51"/>
      <c r="K1231" s="51">
        <v>43056</v>
      </c>
      <c r="L1231" s="48"/>
      <c r="M1231" s="48"/>
      <c r="N1231" s="116"/>
      <c r="O1231" s="78"/>
    </row>
    <row r="1232" spans="1:15" outlineLevel="1">
      <c r="A1232" s="70">
        <v>85063</v>
      </c>
      <c r="B1232" s="82" t="s">
        <v>3796</v>
      </c>
      <c r="C1232" s="84" t="s">
        <v>4666</v>
      </c>
      <c r="D1232" s="43"/>
      <c r="E1232" s="51">
        <v>43054</v>
      </c>
      <c r="F1232" s="51">
        <v>43066</v>
      </c>
      <c r="G1232" s="51" t="s">
        <v>33</v>
      </c>
      <c r="H1232" s="51">
        <v>43073</v>
      </c>
      <c r="I1232" s="51"/>
      <c r="J1232" s="51"/>
      <c r="K1232" s="51">
        <v>43056</v>
      </c>
      <c r="L1232" s="48"/>
      <c r="M1232" s="48"/>
      <c r="N1232" s="116"/>
      <c r="O1232" s="78"/>
    </row>
    <row r="1233" spans="1:15" outlineLevel="1">
      <c r="A1233" s="70">
        <v>85064</v>
      </c>
      <c r="B1233" s="82" t="s">
        <v>3796</v>
      </c>
      <c r="C1233" s="84" t="s">
        <v>4667</v>
      </c>
      <c r="D1233" s="43"/>
      <c r="E1233" s="51">
        <v>43054</v>
      </c>
      <c r="F1233" s="51" t="s">
        <v>4668</v>
      </c>
      <c r="G1233" s="51" t="s">
        <v>33</v>
      </c>
      <c r="H1233" s="51">
        <v>43074</v>
      </c>
      <c r="I1233" s="51"/>
      <c r="J1233" s="51"/>
      <c r="K1233" s="51">
        <v>43056</v>
      </c>
      <c r="L1233" s="48"/>
      <c r="M1233" s="48"/>
      <c r="N1233" s="116"/>
      <c r="O1233" s="78"/>
    </row>
    <row r="1234" spans="1:15" outlineLevel="1">
      <c r="A1234" s="70">
        <v>85073</v>
      </c>
      <c r="B1234" s="82" t="s">
        <v>3796</v>
      </c>
      <c r="C1234" s="84" t="s">
        <v>4669</v>
      </c>
      <c r="D1234" s="43"/>
      <c r="E1234" s="51">
        <v>43054</v>
      </c>
      <c r="F1234" s="51">
        <v>43068</v>
      </c>
      <c r="G1234" s="51" t="s">
        <v>33</v>
      </c>
      <c r="H1234" s="51">
        <v>43075</v>
      </c>
      <c r="I1234" s="51"/>
      <c r="J1234" s="51"/>
      <c r="K1234" s="51">
        <v>43056</v>
      </c>
      <c r="L1234" s="48"/>
      <c r="M1234" s="48"/>
      <c r="N1234" s="116"/>
      <c r="O1234" s="78"/>
    </row>
    <row r="1235" spans="1:15" outlineLevel="1">
      <c r="A1235" s="70">
        <v>70526</v>
      </c>
      <c r="B1235" s="82" t="s">
        <v>4631</v>
      </c>
      <c r="C1235" s="84" t="s">
        <v>4670</v>
      </c>
      <c r="D1235" s="43"/>
      <c r="E1235" s="51">
        <v>43056</v>
      </c>
      <c r="F1235" s="51">
        <v>43074</v>
      </c>
      <c r="G1235" s="51" t="s">
        <v>33</v>
      </c>
      <c r="H1235" s="51">
        <v>43051</v>
      </c>
      <c r="I1235" s="51"/>
      <c r="J1235" s="51"/>
      <c r="K1235" s="51">
        <v>43056</v>
      </c>
      <c r="L1235" s="48"/>
      <c r="M1235" s="48"/>
      <c r="N1235" s="116"/>
      <c r="O1235" s="78"/>
    </row>
    <row r="1236" spans="1:15" outlineLevel="1">
      <c r="A1236" s="70">
        <v>84608</v>
      </c>
      <c r="B1236" s="82" t="s">
        <v>4671</v>
      </c>
      <c r="C1236" s="84" t="s">
        <v>4672</v>
      </c>
      <c r="D1236" s="43"/>
      <c r="E1236" s="51">
        <v>43063</v>
      </c>
      <c r="F1236" s="51">
        <v>43073</v>
      </c>
      <c r="G1236" s="51" t="s">
        <v>33</v>
      </c>
      <c r="H1236" s="51">
        <v>43080</v>
      </c>
      <c r="I1236" s="51"/>
      <c r="J1236" s="51">
        <v>43083</v>
      </c>
      <c r="K1236" s="51"/>
      <c r="L1236" s="48"/>
      <c r="M1236" s="48"/>
      <c r="N1236" s="116"/>
      <c r="O1236" s="78"/>
    </row>
    <row r="1237" spans="1:15" outlineLevel="1">
      <c r="A1237" s="70">
        <v>85100</v>
      </c>
      <c r="B1237" s="82" t="s">
        <v>4673</v>
      </c>
      <c r="C1237" s="84" t="s">
        <v>4674</v>
      </c>
      <c r="D1237" s="43"/>
      <c r="E1237" s="51">
        <v>43068</v>
      </c>
      <c r="F1237" s="51">
        <v>43070</v>
      </c>
      <c r="G1237" s="51" t="s">
        <v>33</v>
      </c>
      <c r="H1237" s="51">
        <v>43074</v>
      </c>
      <c r="I1237" s="51"/>
      <c r="J1237" s="51">
        <v>43074</v>
      </c>
      <c r="K1237" s="51">
        <v>43070</v>
      </c>
      <c r="L1237" s="48"/>
      <c r="M1237" s="48"/>
      <c r="N1237" s="116"/>
      <c r="O1237" s="78"/>
    </row>
    <row r="1238" spans="1:15" outlineLevel="1">
      <c r="A1238" s="70">
        <v>70650</v>
      </c>
      <c r="B1238" s="82" t="s">
        <v>4675</v>
      </c>
      <c r="C1238" s="84" t="s">
        <v>4676</v>
      </c>
      <c r="D1238" s="43"/>
      <c r="E1238" s="51">
        <v>43068</v>
      </c>
      <c r="F1238" s="51">
        <v>43082</v>
      </c>
      <c r="G1238" s="51" t="s">
        <v>33</v>
      </c>
      <c r="H1238" s="51">
        <v>43083</v>
      </c>
      <c r="I1238" s="51"/>
      <c r="J1238" s="51">
        <v>43089</v>
      </c>
      <c r="K1238" s="51">
        <v>43070</v>
      </c>
      <c r="L1238" s="48"/>
      <c r="M1238" s="48"/>
      <c r="N1238" s="116"/>
      <c r="O1238" s="78"/>
    </row>
    <row r="1239" spans="1:15" outlineLevel="1">
      <c r="A1239" s="70">
        <v>66453</v>
      </c>
      <c r="B1239" s="82" t="s">
        <v>4677</v>
      </c>
      <c r="C1239" s="84" t="s">
        <v>4678</v>
      </c>
      <c r="D1239" s="43"/>
      <c r="E1239" s="51">
        <v>43074</v>
      </c>
      <c r="F1239" s="51" t="s">
        <v>4679</v>
      </c>
      <c r="G1239" s="51" t="s">
        <v>4679</v>
      </c>
      <c r="H1239" s="51" t="s">
        <v>4679</v>
      </c>
      <c r="I1239" s="51"/>
      <c r="J1239" s="51" t="s">
        <v>4679</v>
      </c>
      <c r="K1239" s="51">
        <v>43077</v>
      </c>
      <c r="L1239" s="48"/>
      <c r="M1239" s="48"/>
      <c r="N1239" s="116"/>
      <c r="O1239" s="78" t="s">
        <v>4680</v>
      </c>
    </row>
    <row r="1240" spans="1:15" outlineLevel="1">
      <c r="A1240" s="70">
        <v>84472</v>
      </c>
      <c r="B1240" s="82" t="s">
        <v>4514</v>
      </c>
      <c r="C1240" s="84" t="s">
        <v>4681</v>
      </c>
      <c r="D1240" s="43"/>
      <c r="E1240" s="51">
        <v>43074</v>
      </c>
      <c r="F1240" s="51">
        <v>43083</v>
      </c>
      <c r="G1240" s="51" t="s">
        <v>33</v>
      </c>
      <c r="H1240" s="51">
        <v>43088</v>
      </c>
      <c r="I1240" s="51"/>
      <c r="J1240" s="51">
        <v>43088</v>
      </c>
      <c r="K1240" s="51">
        <v>43077</v>
      </c>
      <c r="L1240" s="48"/>
      <c r="M1240" s="48"/>
      <c r="N1240" s="116"/>
      <c r="O1240" s="78"/>
    </row>
    <row r="1241" spans="1:15" outlineLevel="1">
      <c r="A1241" s="70">
        <v>85112</v>
      </c>
      <c r="B1241" s="82" t="s">
        <v>2464</v>
      </c>
      <c r="C1241" s="84" t="s">
        <v>4682</v>
      </c>
      <c r="D1241" s="43"/>
      <c r="E1241" s="51">
        <v>43075</v>
      </c>
      <c r="F1241" s="51">
        <v>43083</v>
      </c>
      <c r="G1241" s="51" t="s">
        <v>33</v>
      </c>
      <c r="H1241" s="51">
        <v>43088</v>
      </c>
      <c r="I1241" s="51"/>
      <c r="J1241" s="51">
        <v>43088</v>
      </c>
      <c r="K1241" s="51">
        <v>43077</v>
      </c>
      <c r="L1241" s="48"/>
      <c r="M1241" s="48"/>
      <c r="N1241" s="116"/>
      <c r="O1241" s="78"/>
    </row>
    <row r="1242" spans="1:15" outlineLevel="1">
      <c r="A1242" s="70">
        <v>84888</v>
      </c>
      <c r="B1242" s="82" t="s">
        <v>4683</v>
      </c>
      <c r="C1242" s="84" t="s">
        <v>4684</v>
      </c>
      <c r="D1242" s="43"/>
      <c r="E1242" s="51">
        <v>43080</v>
      </c>
      <c r="F1242" s="51">
        <v>43083</v>
      </c>
      <c r="G1242" s="51" t="s">
        <v>33</v>
      </c>
      <c r="H1242" s="51">
        <v>43090</v>
      </c>
      <c r="I1242" s="51"/>
      <c r="J1242" s="51">
        <v>43090</v>
      </c>
      <c r="K1242" s="51">
        <v>43084</v>
      </c>
      <c r="L1242" s="48"/>
      <c r="M1242" s="48"/>
      <c r="N1242" s="116"/>
      <c r="O1242" s="78"/>
    </row>
    <row r="1243" spans="1:15" outlineLevel="1">
      <c r="A1243" s="70">
        <v>85130</v>
      </c>
      <c r="B1243" s="82" t="s">
        <v>4685</v>
      </c>
      <c r="C1243" s="84" t="s">
        <v>4686</v>
      </c>
      <c r="D1243" s="43"/>
      <c r="E1243" s="51">
        <v>43082</v>
      </c>
      <c r="F1243" s="51">
        <v>43090</v>
      </c>
      <c r="G1243" s="51" t="s">
        <v>33</v>
      </c>
      <c r="H1243" s="51">
        <v>43102</v>
      </c>
      <c r="I1243" s="51"/>
      <c r="J1243" s="51">
        <v>43091</v>
      </c>
      <c r="K1243" s="51"/>
      <c r="L1243" s="48"/>
      <c r="M1243" s="48"/>
      <c r="N1243" s="116"/>
      <c r="O1243" s="78"/>
    </row>
    <row r="1244" spans="1:15" outlineLevel="1">
      <c r="A1244" s="70">
        <v>85131</v>
      </c>
      <c r="B1244" s="82" t="s">
        <v>4685</v>
      </c>
      <c r="C1244" s="84" t="s">
        <v>4687</v>
      </c>
      <c r="D1244" s="43"/>
      <c r="E1244" s="51">
        <v>43082</v>
      </c>
      <c r="F1244" s="51">
        <v>43090</v>
      </c>
      <c r="G1244" s="51" t="s">
        <v>33</v>
      </c>
      <c r="H1244" s="51">
        <v>43102</v>
      </c>
      <c r="I1244" s="51"/>
      <c r="J1244" s="51">
        <v>43091</v>
      </c>
      <c r="K1244" s="51"/>
      <c r="L1244" s="48"/>
      <c r="M1244" s="48"/>
      <c r="N1244" s="116"/>
      <c r="O1244" s="78"/>
    </row>
    <row r="1245" spans="1:15" outlineLevel="1">
      <c r="A1245" s="70">
        <v>85132</v>
      </c>
      <c r="B1245" s="82" t="s">
        <v>4685</v>
      </c>
      <c r="C1245" s="84" t="s">
        <v>4688</v>
      </c>
      <c r="D1245" s="43"/>
      <c r="E1245" s="51">
        <v>43082</v>
      </c>
      <c r="F1245" s="51">
        <v>43090</v>
      </c>
      <c r="G1245" s="51" t="s">
        <v>33</v>
      </c>
      <c r="H1245" s="51">
        <v>43102</v>
      </c>
      <c r="I1245" s="51"/>
      <c r="J1245" s="51"/>
      <c r="K1245" s="51"/>
      <c r="L1245" s="48"/>
      <c r="M1245" s="48"/>
      <c r="N1245" s="116"/>
      <c r="O1245" s="78"/>
    </row>
    <row r="1246" spans="1:15" outlineLevel="1">
      <c r="A1246" s="70">
        <v>85134</v>
      </c>
      <c r="B1246" s="82" t="s">
        <v>2389</v>
      </c>
      <c r="C1246" s="84" t="s">
        <v>4689</v>
      </c>
      <c r="D1246" s="43"/>
      <c r="E1246" s="51">
        <v>43081</v>
      </c>
      <c r="F1246" s="51">
        <v>43084</v>
      </c>
      <c r="G1246" s="51" t="s">
        <v>33</v>
      </c>
      <c r="H1246" s="51">
        <v>43091</v>
      </c>
      <c r="I1246" s="51"/>
      <c r="J1246" s="51"/>
      <c r="K1246" s="51"/>
      <c r="L1246" s="48"/>
      <c r="M1246" s="48"/>
      <c r="N1246" s="116"/>
      <c r="O1246" s="78"/>
    </row>
    <row r="1247" spans="1:15" outlineLevel="1">
      <c r="A1247" s="70">
        <v>85154</v>
      </c>
      <c r="B1247" s="82" t="s">
        <v>4690</v>
      </c>
      <c r="C1247" s="84" t="s">
        <v>4691</v>
      </c>
      <c r="D1247" s="43"/>
      <c r="E1247" s="51">
        <v>43084</v>
      </c>
      <c r="F1247" s="51">
        <v>43087</v>
      </c>
      <c r="G1247" s="51" t="s">
        <v>33</v>
      </c>
      <c r="H1247" s="51">
        <v>43091</v>
      </c>
      <c r="I1247" s="51"/>
      <c r="J1247" s="51"/>
      <c r="K1247" s="51"/>
      <c r="L1247" s="48"/>
      <c r="M1247" s="48"/>
      <c r="N1247" s="116"/>
      <c r="O1247" s="78"/>
    </row>
    <row r="1248" spans="1:15" outlineLevel="1">
      <c r="A1248" s="70">
        <v>85155</v>
      </c>
      <c r="B1248" s="82" t="s">
        <v>4692</v>
      </c>
      <c r="C1248" s="84" t="s">
        <v>4693</v>
      </c>
      <c r="D1248" s="43"/>
      <c r="E1248" s="51">
        <v>43084</v>
      </c>
      <c r="F1248" s="51">
        <v>43088</v>
      </c>
      <c r="G1248" s="51" t="s">
        <v>33</v>
      </c>
      <c r="H1248" s="51">
        <v>43091</v>
      </c>
      <c r="I1248" s="51"/>
      <c r="J1248" s="51"/>
      <c r="K1248" s="51"/>
      <c r="L1248" s="48"/>
      <c r="M1248" s="48"/>
      <c r="N1248" s="116"/>
      <c r="O1248" s="78"/>
    </row>
    <row r="1249" spans="1:15" outlineLevel="1">
      <c r="A1249" s="70">
        <v>85156</v>
      </c>
      <c r="B1249" s="82" t="s">
        <v>4565</v>
      </c>
      <c r="C1249" s="84" t="s">
        <v>4694</v>
      </c>
      <c r="D1249" s="43"/>
      <c r="E1249" s="51">
        <v>43084</v>
      </c>
      <c r="F1249" s="51">
        <v>43089</v>
      </c>
      <c r="G1249" s="51" t="s">
        <v>33</v>
      </c>
      <c r="H1249" s="51">
        <v>43091</v>
      </c>
      <c r="I1249" s="51"/>
      <c r="J1249" s="51"/>
      <c r="K1249" s="51"/>
      <c r="L1249" s="48"/>
      <c r="M1249" s="48"/>
      <c r="N1249" s="116"/>
      <c r="O1249" s="78"/>
    </row>
    <row r="1250" spans="1:15" outlineLevel="1">
      <c r="A1250" s="70">
        <v>85157</v>
      </c>
      <c r="B1250" s="82" t="s">
        <v>4695</v>
      </c>
      <c r="C1250" s="84" t="s">
        <v>4696</v>
      </c>
      <c r="D1250" s="43"/>
      <c r="E1250" s="51">
        <v>43084</v>
      </c>
      <c r="F1250" s="51">
        <v>43090</v>
      </c>
      <c r="G1250" s="51" t="s">
        <v>33</v>
      </c>
      <c r="H1250" s="51">
        <v>43091</v>
      </c>
      <c r="I1250" s="51"/>
      <c r="J1250" s="51">
        <v>43091</v>
      </c>
      <c r="K1250" s="51"/>
      <c r="L1250" s="48"/>
      <c r="M1250" s="48"/>
      <c r="N1250" s="116"/>
      <c r="O1250" s="78"/>
    </row>
    <row r="1251" spans="1:15" outlineLevel="1">
      <c r="A1251" s="70">
        <v>85171</v>
      </c>
      <c r="B1251" s="82" t="s">
        <v>4548</v>
      </c>
      <c r="C1251" s="84" t="s">
        <v>4697</v>
      </c>
      <c r="D1251" s="43"/>
      <c r="E1251" s="51">
        <v>43087</v>
      </c>
      <c r="F1251" s="51">
        <v>43105</v>
      </c>
      <c r="G1251" s="51" t="s">
        <v>33</v>
      </c>
      <c r="H1251" s="51">
        <v>43112</v>
      </c>
      <c r="I1251" s="51"/>
      <c r="J1251" s="51">
        <v>43112</v>
      </c>
      <c r="K1251" s="51">
        <v>43091</v>
      </c>
      <c r="L1251" s="48"/>
      <c r="M1251" s="48"/>
      <c r="N1251" s="116"/>
      <c r="O1251" s="78"/>
    </row>
    <row r="1252" spans="1:15" outlineLevel="1">
      <c r="A1252" s="70">
        <v>85193</v>
      </c>
      <c r="B1252" s="82" t="s">
        <v>2389</v>
      </c>
      <c r="C1252" s="84" t="s">
        <v>4698</v>
      </c>
      <c r="D1252" s="43"/>
      <c r="E1252" s="51">
        <v>43087</v>
      </c>
      <c r="F1252" s="51">
        <v>43102</v>
      </c>
      <c r="G1252" s="51" t="s">
        <v>33</v>
      </c>
      <c r="H1252" s="51">
        <v>43109</v>
      </c>
      <c r="I1252" s="51"/>
      <c r="J1252" s="51">
        <v>43109</v>
      </c>
      <c r="K1252" s="51">
        <v>43091</v>
      </c>
      <c r="L1252" s="48"/>
      <c r="M1252" s="48"/>
      <c r="N1252" s="116"/>
      <c r="O1252" s="78"/>
    </row>
    <row r="1253" spans="1:15" outlineLevel="1">
      <c r="A1253" s="70">
        <v>85194</v>
      </c>
      <c r="B1253" s="82" t="s">
        <v>4699</v>
      </c>
      <c r="C1253" s="84" t="s">
        <v>4700</v>
      </c>
      <c r="D1253" s="43"/>
      <c r="E1253" s="51">
        <v>43088</v>
      </c>
      <c r="F1253" s="51" t="s">
        <v>4679</v>
      </c>
      <c r="G1253" s="51" t="s">
        <v>4679</v>
      </c>
      <c r="H1253" s="51" t="s">
        <v>4679</v>
      </c>
      <c r="I1253" s="51"/>
      <c r="J1253" s="51" t="s">
        <v>4679</v>
      </c>
      <c r="K1253" s="51" t="s">
        <v>4679</v>
      </c>
      <c r="L1253" s="48"/>
      <c r="M1253" s="48"/>
      <c r="N1253" s="116"/>
      <c r="O1253" s="78" t="s">
        <v>4701</v>
      </c>
    </row>
    <row r="1254" spans="1:15" outlineLevel="1">
      <c r="A1254" s="70">
        <v>84952</v>
      </c>
      <c r="B1254" s="82" t="s">
        <v>4702</v>
      </c>
      <c r="C1254" s="84" t="s">
        <v>4703</v>
      </c>
      <c r="D1254" s="43"/>
      <c r="E1254" s="51">
        <v>43089</v>
      </c>
      <c r="F1254" s="51">
        <v>43103</v>
      </c>
      <c r="G1254" s="51" t="s">
        <v>33</v>
      </c>
      <c r="H1254" s="51">
        <v>43110</v>
      </c>
      <c r="I1254" s="51"/>
      <c r="J1254" s="51">
        <v>43110</v>
      </c>
      <c r="K1254" s="51">
        <v>43091</v>
      </c>
      <c r="L1254" s="48"/>
      <c r="M1254" s="48"/>
      <c r="N1254" s="116"/>
      <c r="O1254" s="78"/>
    </row>
    <row r="1255" spans="1:15" outlineLevel="1">
      <c r="A1255" s="70">
        <v>85217</v>
      </c>
      <c r="B1255" s="82" t="s">
        <v>4704</v>
      </c>
      <c r="C1255" s="84" t="s">
        <v>4705</v>
      </c>
      <c r="D1255" s="43"/>
      <c r="E1255" s="51">
        <v>43090</v>
      </c>
      <c r="F1255" s="51">
        <v>42739</v>
      </c>
      <c r="G1255" s="51" t="s">
        <v>33</v>
      </c>
      <c r="H1255" s="51">
        <v>43111</v>
      </c>
      <c r="I1255" s="51"/>
      <c r="J1255" s="51">
        <v>43111</v>
      </c>
      <c r="K1255" s="51">
        <v>43091</v>
      </c>
      <c r="L1255" s="48"/>
      <c r="M1255" s="48"/>
      <c r="N1255" s="116"/>
      <c r="O1255" s="78"/>
    </row>
    <row r="1256" spans="1:15" outlineLevel="1">
      <c r="A1256" s="70">
        <v>84197</v>
      </c>
      <c r="B1256" s="82" t="s">
        <v>4706</v>
      </c>
      <c r="C1256" s="84" t="s">
        <v>4707</v>
      </c>
      <c r="D1256" s="43"/>
      <c r="E1256" s="51">
        <v>43102</v>
      </c>
      <c r="F1256" s="51">
        <v>42739</v>
      </c>
      <c r="G1256" s="51" t="s">
        <v>33</v>
      </c>
      <c r="H1256" s="51">
        <v>43111</v>
      </c>
      <c r="I1256" s="51"/>
      <c r="J1256" s="51">
        <v>43111</v>
      </c>
      <c r="K1256" s="51">
        <v>43105</v>
      </c>
      <c r="L1256" s="48"/>
      <c r="M1256" s="48"/>
      <c r="N1256" s="116"/>
      <c r="O1256" s="78"/>
    </row>
    <row r="1257" spans="1:15" outlineLevel="1">
      <c r="A1257" s="70">
        <v>85225</v>
      </c>
      <c r="B1257" s="82" t="s">
        <v>4708</v>
      </c>
      <c r="C1257" s="84" t="s">
        <v>4709</v>
      </c>
      <c r="D1257" s="43"/>
      <c r="E1257" s="51">
        <v>43103</v>
      </c>
      <c r="F1257" s="51">
        <v>43111</v>
      </c>
      <c r="G1257" s="51" t="s">
        <v>33</v>
      </c>
      <c r="H1257" s="51">
        <v>43118</v>
      </c>
      <c r="I1257" s="51"/>
      <c r="J1257" s="51">
        <v>43116</v>
      </c>
      <c r="K1257" s="51">
        <v>43105</v>
      </c>
      <c r="L1257" s="48"/>
      <c r="M1257" s="48"/>
      <c r="N1257" s="116"/>
      <c r="O1257" s="78"/>
    </row>
    <row r="1258" spans="1:15" outlineLevel="1">
      <c r="A1258" s="70">
        <v>85229</v>
      </c>
      <c r="B1258" s="82" t="s">
        <v>4710</v>
      </c>
      <c r="C1258" s="84" t="s">
        <v>4711</v>
      </c>
      <c r="D1258" s="43"/>
      <c r="E1258" s="51">
        <v>43104</v>
      </c>
      <c r="F1258" s="51">
        <v>43109</v>
      </c>
      <c r="G1258" s="51" t="s">
        <v>4679</v>
      </c>
      <c r="H1258" s="51" t="s">
        <v>4679</v>
      </c>
      <c r="I1258" s="51"/>
      <c r="J1258" s="51" t="s">
        <v>4679</v>
      </c>
      <c r="K1258" s="51" t="s">
        <v>4679</v>
      </c>
      <c r="L1258" s="48"/>
      <c r="M1258" s="48"/>
      <c r="N1258" s="116"/>
      <c r="O1258" s="78" t="s">
        <v>4712</v>
      </c>
    </row>
    <row r="1259" spans="1:15" outlineLevel="1">
      <c r="A1259" s="70">
        <v>85236</v>
      </c>
      <c r="B1259" s="82" t="s">
        <v>4713</v>
      </c>
      <c r="C1259" s="84" t="s">
        <v>4714</v>
      </c>
      <c r="D1259" s="43"/>
      <c r="E1259" s="51">
        <v>43104</v>
      </c>
      <c r="F1259" s="51">
        <v>43109</v>
      </c>
      <c r="G1259" s="51" t="s">
        <v>33</v>
      </c>
      <c r="H1259" s="51">
        <v>43116</v>
      </c>
      <c r="I1259" s="51"/>
      <c r="J1259" s="51">
        <v>43115</v>
      </c>
      <c r="K1259" s="51">
        <v>43105</v>
      </c>
      <c r="L1259" s="48"/>
      <c r="M1259" s="48"/>
      <c r="N1259" s="116"/>
      <c r="O1259" s="78"/>
    </row>
    <row r="1260" spans="1:15" ht="43.5" outlineLevel="1">
      <c r="A1260" s="70">
        <v>85128</v>
      </c>
      <c r="B1260" s="82" t="s">
        <v>4715</v>
      </c>
      <c r="C1260" s="84" t="s">
        <v>4716</v>
      </c>
      <c r="D1260" s="43"/>
      <c r="E1260" s="51">
        <v>43108</v>
      </c>
      <c r="F1260" s="51">
        <v>43161</v>
      </c>
      <c r="G1260" s="51" t="s">
        <v>33</v>
      </c>
      <c r="H1260" s="51">
        <v>43167</v>
      </c>
      <c r="I1260" s="51"/>
      <c r="J1260" s="51">
        <v>43166</v>
      </c>
      <c r="K1260" s="51"/>
      <c r="L1260" s="48"/>
      <c r="M1260" s="48"/>
      <c r="N1260" s="116"/>
      <c r="O1260" s="78" t="s">
        <v>4717</v>
      </c>
    </row>
    <row r="1261" spans="1:15" outlineLevel="1">
      <c r="A1261" s="70">
        <v>85240</v>
      </c>
      <c r="B1261" s="82" t="s">
        <v>4718</v>
      </c>
      <c r="C1261" s="84" t="s">
        <v>4719</v>
      </c>
      <c r="D1261" s="43"/>
      <c r="E1261" s="51">
        <v>43110</v>
      </c>
      <c r="F1261" s="51">
        <v>43115</v>
      </c>
      <c r="G1261" s="51" t="s">
        <v>33</v>
      </c>
      <c r="H1261" s="51">
        <v>42757</v>
      </c>
      <c r="I1261" s="51"/>
      <c r="J1261" s="51">
        <v>43119</v>
      </c>
      <c r="K1261" s="51">
        <v>43112</v>
      </c>
      <c r="L1261" s="48"/>
      <c r="M1261" s="48"/>
      <c r="N1261" s="116"/>
      <c r="O1261" s="78"/>
    </row>
    <row r="1262" spans="1:15" outlineLevel="1">
      <c r="A1262" s="70">
        <v>85301</v>
      </c>
      <c r="B1262" s="82" t="s">
        <v>4720</v>
      </c>
      <c r="C1262" s="84" t="s">
        <v>4721</v>
      </c>
      <c r="D1262" s="43"/>
      <c r="E1262" s="51">
        <v>43111</v>
      </c>
      <c r="F1262" s="51">
        <v>43115</v>
      </c>
      <c r="G1262" s="51" t="s">
        <v>33</v>
      </c>
      <c r="H1262" s="51">
        <v>43122</v>
      </c>
      <c r="I1262" s="51"/>
      <c r="J1262" s="51">
        <v>43122</v>
      </c>
      <c r="K1262" s="51">
        <v>43112</v>
      </c>
      <c r="L1262" s="48"/>
      <c r="M1262" s="48"/>
      <c r="N1262" s="116"/>
      <c r="O1262" s="78"/>
    </row>
    <row r="1263" spans="1:15" outlineLevel="1">
      <c r="A1263" s="70">
        <v>85048</v>
      </c>
      <c r="B1263" s="82" t="s">
        <v>4722</v>
      </c>
      <c r="C1263" s="84" t="s">
        <v>4723</v>
      </c>
      <c r="D1263" s="43"/>
      <c r="E1263" s="51">
        <v>43111</v>
      </c>
      <c r="F1263" s="51">
        <v>43112</v>
      </c>
      <c r="G1263" s="51" t="s">
        <v>33</v>
      </c>
      <c r="H1263" s="51">
        <v>43119</v>
      </c>
      <c r="I1263" s="51"/>
      <c r="J1263" s="51">
        <v>43117</v>
      </c>
      <c r="K1263" s="51">
        <v>43112</v>
      </c>
      <c r="L1263" s="48"/>
      <c r="M1263" s="48"/>
      <c r="N1263" s="116"/>
      <c r="O1263" s="78"/>
    </row>
    <row r="1264" spans="1:15" outlineLevel="1">
      <c r="A1264" s="70">
        <v>85227</v>
      </c>
      <c r="B1264" s="82" t="s">
        <v>4724</v>
      </c>
      <c r="C1264" s="84" t="s">
        <v>4725</v>
      </c>
      <c r="D1264" s="43"/>
      <c r="E1264" s="51">
        <v>43116</v>
      </c>
      <c r="F1264" s="51">
        <v>43122</v>
      </c>
      <c r="G1264" s="51" t="s">
        <v>33</v>
      </c>
      <c r="H1264" s="51">
        <v>43129</v>
      </c>
      <c r="I1264" s="51"/>
      <c r="J1264" s="51">
        <v>43129</v>
      </c>
      <c r="K1264" s="51">
        <v>43119</v>
      </c>
      <c r="L1264" s="48"/>
      <c r="M1264" s="48"/>
      <c r="N1264" s="116"/>
      <c r="O1264" s="78"/>
    </row>
    <row r="1265" spans="1:16" outlineLevel="1">
      <c r="A1265" s="70">
        <v>85381</v>
      </c>
      <c r="B1265" s="82" t="s">
        <v>4726</v>
      </c>
      <c r="C1265" s="84" t="s">
        <v>4727</v>
      </c>
      <c r="D1265" s="43"/>
      <c r="E1265" s="51">
        <v>43116</v>
      </c>
      <c r="F1265" s="51">
        <v>43123</v>
      </c>
      <c r="G1265" s="51" t="s">
        <v>33</v>
      </c>
      <c r="H1265" s="51">
        <v>43130</v>
      </c>
      <c r="I1265" s="51"/>
      <c r="J1265" s="51">
        <v>43129</v>
      </c>
      <c r="K1265" s="51"/>
      <c r="L1265" s="48"/>
      <c r="M1265" s="48"/>
      <c r="N1265" s="116"/>
      <c r="O1265" s="78"/>
    </row>
    <row r="1266" spans="1:16" outlineLevel="1">
      <c r="A1266" s="70">
        <v>85382</v>
      </c>
      <c r="B1266" s="82" t="s">
        <v>4728</v>
      </c>
      <c r="C1266" s="84" t="s">
        <v>4729</v>
      </c>
      <c r="D1266" s="43"/>
      <c r="E1266" s="51">
        <v>43117</v>
      </c>
      <c r="F1266" s="51">
        <v>43123</v>
      </c>
      <c r="G1266" s="51" t="s">
        <v>33</v>
      </c>
      <c r="H1266" s="51">
        <v>43130</v>
      </c>
      <c r="I1266" s="51"/>
      <c r="J1266" s="51">
        <v>43130</v>
      </c>
      <c r="K1266" s="51"/>
      <c r="L1266" s="48"/>
      <c r="M1266" s="48"/>
      <c r="N1266" s="116"/>
      <c r="O1266" s="78"/>
    </row>
    <row r="1267" spans="1:16" outlineLevel="1">
      <c r="A1267" s="70">
        <v>84324</v>
      </c>
      <c r="B1267" s="82" t="s">
        <v>2389</v>
      </c>
      <c r="C1267" s="84" t="s">
        <v>4730</v>
      </c>
      <c r="D1267" s="43"/>
      <c r="E1267" s="51">
        <v>43117</v>
      </c>
      <c r="F1267" s="51">
        <v>43125</v>
      </c>
      <c r="G1267" s="51" t="s">
        <v>33</v>
      </c>
      <c r="H1267" s="51">
        <v>43132</v>
      </c>
      <c r="I1267" s="51"/>
      <c r="J1267" s="51"/>
      <c r="K1267" s="51"/>
      <c r="L1267" s="48"/>
      <c r="M1267" s="48"/>
      <c r="N1267" s="116"/>
      <c r="O1267" s="78"/>
    </row>
    <row r="1268" spans="1:16" outlineLevel="1">
      <c r="A1268" s="70">
        <v>78286</v>
      </c>
      <c r="B1268" s="82" t="s">
        <v>308</v>
      </c>
      <c r="C1268" s="84" t="s">
        <v>4731</v>
      </c>
      <c r="D1268" s="43"/>
      <c r="E1268" s="51">
        <v>43117</v>
      </c>
      <c r="F1268" s="51">
        <v>43124</v>
      </c>
      <c r="G1268" s="51" t="s">
        <v>33</v>
      </c>
      <c r="H1268" s="51">
        <v>43131</v>
      </c>
      <c r="I1268" s="51"/>
      <c r="J1268" s="51"/>
      <c r="K1268" s="51"/>
      <c r="L1268" s="48"/>
      <c r="M1268" s="48"/>
      <c r="N1268" s="116"/>
      <c r="O1268" s="78"/>
    </row>
    <row r="1269" spans="1:16" outlineLevel="1">
      <c r="A1269" s="70">
        <v>85257</v>
      </c>
      <c r="B1269" s="82" t="s">
        <v>4732</v>
      </c>
      <c r="C1269" s="84" t="s">
        <v>4733</v>
      </c>
      <c r="D1269" s="43"/>
      <c r="E1269" s="51">
        <v>43118</v>
      </c>
      <c r="F1269" s="51">
        <v>43125</v>
      </c>
      <c r="G1269" s="51" t="s">
        <v>33</v>
      </c>
      <c r="H1269" s="51">
        <v>43132</v>
      </c>
      <c r="I1269" s="51"/>
      <c r="J1269" s="51"/>
      <c r="K1269" s="51">
        <v>43119</v>
      </c>
      <c r="L1269" s="48"/>
      <c r="M1269" s="48"/>
      <c r="N1269" s="116"/>
      <c r="O1269" s="78"/>
    </row>
    <row r="1270" spans="1:16" ht="29.1" outlineLevel="1">
      <c r="A1270" s="70">
        <v>85300</v>
      </c>
      <c r="B1270" s="82" t="s">
        <v>4734</v>
      </c>
      <c r="C1270" s="84" t="s">
        <v>4735</v>
      </c>
      <c r="D1270" s="43"/>
      <c r="E1270" s="51">
        <v>43118</v>
      </c>
      <c r="F1270" s="51">
        <v>43122</v>
      </c>
      <c r="G1270" s="51" t="s">
        <v>33</v>
      </c>
      <c r="H1270" s="51">
        <v>43129</v>
      </c>
      <c r="I1270" s="51"/>
      <c r="J1270" s="51"/>
      <c r="K1270" s="51">
        <v>43119</v>
      </c>
      <c r="L1270" s="48"/>
      <c r="M1270" s="48"/>
      <c r="N1270" s="116"/>
      <c r="O1270" s="78" t="s">
        <v>4736</v>
      </c>
    </row>
    <row r="1271" spans="1:16" outlineLevel="1">
      <c r="A1271" s="70">
        <v>85516</v>
      </c>
      <c r="B1271" s="82" t="s">
        <v>2389</v>
      </c>
      <c r="C1271" s="84" t="s">
        <v>4737</v>
      </c>
      <c r="D1271" s="43"/>
      <c r="E1271" s="51">
        <v>43122</v>
      </c>
      <c r="F1271" s="51">
        <v>43131</v>
      </c>
      <c r="G1271" s="51" t="s">
        <v>33</v>
      </c>
      <c r="H1271" s="51">
        <v>43138</v>
      </c>
      <c r="I1271" s="51"/>
      <c r="J1271" s="51">
        <v>43138</v>
      </c>
      <c r="K1271" s="51">
        <v>43126</v>
      </c>
      <c r="L1271" s="48"/>
      <c r="M1271" s="48"/>
      <c r="N1271" s="116"/>
      <c r="O1271" s="78"/>
    </row>
    <row r="1272" spans="1:16" outlineLevel="1">
      <c r="A1272" s="70">
        <v>85520</v>
      </c>
      <c r="B1272" s="82" t="s">
        <v>4548</v>
      </c>
      <c r="C1272" s="84" t="s">
        <v>4738</v>
      </c>
      <c r="D1272" s="43"/>
      <c r="E1272" s="51">
        <v>43123</v>
      </c>
      <c r="F1272" s="51">
        <v>43131</v>
      </c>
      <c r="G1272" s="51" t="s">
        <v>33</v>
      </c>
      <c r="H1272" s="51">
        <v>43138</v>
      </c>
      <c r="I1272" s="51"/>
      <c r="J1272" s="51">
        <v>43138</v>
      </c>
      <c r="K1272" s="51">
        <v>43126</v>
      </c>
      <c r="L1272" s="48"/>
      <c r="M1272" s="48"/>
      <c r="N1272" s="116"/>
      <c r="O1272" s="78"/>
    </row>
    <row r="1273" spans="1:16" outlineLevel="1">
      <c r="A1273" s="61">
        <v>85527</v>
      </c>
      <c r="B1273" s="62" t="s">
        <v>2754</v>
      </c>
      <c r="C1273" s="56" t="s">
        <v>4739</v>
      </c>
      <c r="D1273" s="43"/>
      <c r="E1273" s="51">
        <v>43124</v>
      </c>
      <c r="F1273" s="152">
        <v>43130</v>
      </c>
      <c r="G1273" s="63" t="s">
        <v>33</v>
      </c>
      <c r="H1273" s="63">
        <v>43137</v>
      </c>
      <c r="I1273" s="63"/>
      <c r="J1273" s="63">
        <v>43138</v>
      </c>
      <c r="K1273" s="124">
        <v>43126</v>
      </c>
      <c r="L1273" s="104"/>
      <c r="M1273" s="104"/>
      <c r="N1273" s="63"/>
      <c r="O1273" s="60"/>
      <c r="P1273" s="16"/>
    </row>
    <row r="1274" spans="1:16" outlineLevel="1">
      <c r="A1274" s="70">
        <v>81023</v>
      </c>
      <c r="B1274" s="82" t="s">
        <v>3777</v>
      </c>
      <c r="C1274" s="84" t="s">
        <v>4740</v>
      </c>
      <c r="D1274" s="43"/>
      <c r="E1274" s="51">
        <v>43124</v>
      </c>
      <c r="F1274" s="51">
        <v>43144</v>
      </c>
      <c r="G1274" s="51" t="s">
        <v>33</v>
      </c>
      <c r="H1274" s="51">
        <v>43151</v>
      </c>
      <c r="I1274" s="51"/>
      <c r="J1274" s="51">
        <v>43151</v>
      </c>
      <c r="K1274" s="51">
        <v>43126</v>
      </c>
      <c r="L1274" s="48"/>
      <c r="M1274" s="48"/>
      <c r="N1274" s="116"/>
      <c r="O1274" s="78"/>
    </row>
    <row r="1275" spans="1:16" outlineLevel="1">
      <c r="A1275" s="70">
        <v>85541</v>
      </c>
      <c r="B1275" s="82" t="s">
        <v>4584</v>
      </c>
      <c r="C1275" s="84" t="s">
        <v>4741</v>
      </c>
      <c r="D1275" s="43"/>
      <c r="E1275" s="51">
        <v>43126</v>
      </c>
      <c r="F1275" s="51">
        <v>43132</v>
      </c>
      <c r="G1275" s="51" t="s">
        <v>33</v>
      </c>
      <c r="H1275" s="51">
        <v>43139</v>
      </c>
      <c r="I1275" s="51"/>
      <c r="J1275" s="51">
        <v>43139</v>
      </c>
      <c r="K1275" s="51">
        <v>43126</v>
      </c>
      <c r="L1275" s="48"/>
      <c r="M1275" s="48"/>
      <c r="N1275" s="116"/>
      <c r="O1275" s="78"/>
    </row>
    <row r="1276" spans="1:16" outlineLevel="1">
      <c r="A1276" s="70">
        <v>65468</v>
      </c>
      <c r="B1276" s="82" t="s">
        <v>4742</v>
      </c>
      <c r="C1276" s="84" t="s">
        <v>4743</v>
      </c>
      <c r="D1276" s="43"/>
      <c r="E1276" s="51">
        <v>43129</v>
      </c>
      <c r="F1276" s="51">
        <v>43146</v>
      </c>
      <c r="G1276" s="51" t="s">
        <v>33</v>
      </c>
      <c r="H1276" s="51">
        <v>43153</v>
      </c>
      <c r="I1276" s="51"/>
      <c r="J1276" s="51">
        <v>43153</v>
      </c>
      <c r="K1276" s="51">
        <v>43133</v>
      </c>
      <c r="L1276" s="48"/>
      <c r="M1276" s="48"/>
      <c r="N1276" s="116"/>
      <c r="O1276" s="78" t="s">
        <v>4744</v>
      </c>
    </row>
    <row r="1277" spans="1:16" outlineLevel="1">
      <c r="A1277" s="70">
        <v>65470</v>
      </c>
      <c r="B1277" s="82" t="s">
        <v>4742</v>
      </c>
      <c r="C1277" s="84" t="s">
        <v>4745</v>
      </c>
      <c r="D1277" s="43"/>
      <c r="E1277" s="51">
        <v>43129</v>
      </c>
      <c r="F1277" s="51">
        <v>43137</v>
      </c>
      <c r="G1277" s="51" t="s">
        <v>2120</v>
      </c>
      <c r="H1277" s="51">
        <v>43144</v>
      </c>
      <c r="I1277" s="51"/>
      <c r="J1277" s="85"/>
      <c r="K1277" s="51">
        <v>43133</v>
      </c>
      <c r="L1277" s="48"/>
      <c r="M1277" s="48"/>
      <c r="N1277" s="116"/>
      <c r="O1277" s="78"/>
    </row>
    <row r="1278" spans="1:16" outlineLevel="1">
      <c r="A1278" s="70">
        <v>85585</v>
      </c>
      <c r="B1278" s="82" t="s">
        <v>4746</v>
      </c>
      <c r="C1278" s="84" t="s">
        <v>4747</v>
      </c>
      <c r="D1278" s="43"/>
      <c r="E1278" s="51">
        <v>43137</v>
      </c>
      <c r="F1278" s="51">
        <v>43144</v>
      </c>
      <c r="G1278" s="51" t="s">
        <v>4679</v>
      </c>
      <c r="H1278" s="51" t="s">
        <v>4679</v>
      </c>
      <c r="I1278" s="51"/>
      <c r="J1278" s="51" t="s">
        <v>4679</v>
      </c>
      <c r="K1278" s="51">
        <v>43140</v>
      </c>
      <c r="L1278" s="48"/>
      <c r="M1278" s="48"/>
      <c r="N1278" s="116"/>
      <c r="O1278" s="78" t="s">
        <v>4748</v>
      </c>
    </row>
    <row r="1279" spans="1:16" outlineLevel="1">
      <c r="A1279" s="70">
        <v>85582</v>
      </c>
      <c r="B1279" s="82" t="s">
        <v>3742</v>
      </c>
      <c r="C1279" s="84" t="s">
        <v>4749</v>
      </c>
      <c r="D1279" s="43"/>
      <c r="E1279" s="51">
        <v>43137</v>
      </c>
      <c r="F1279" s="51">
        <v>43146</v>
      </c>
      <c r="G1279" s="51" t="s">
        <v>33</v>
      </c>
      <c r="H1279" s="51">
        <v>43153</v>
      </c>
      <c r="I1279" s="51"/>
      <c r="J1279" s="51">
        <v>43153</v>
      </c>
      <c r="K1279" s="51">
        <v>43140</v>
      </c>
      <c r="L1279" s="48"/>
      <c r="M1279" s="48"/>
      <c r="N1279" s="116"/>
      <c r="O1279" s="78"/>
    </row>
    <row r="1280" spans="1:16" outlineLevel="1">
      <c r="A1280" s="70">
        <v>85592</v>
      </c>
      <c r="B1280" s="82" t="s">
        <v>2464</v>
      </c>
      <c r="C1280" s="84" t="s">
        <v>4750</v>
      </c>
      <c r="D1280" s="43"/>
      <c r="E1280" s="51">
        <v>43139</v>
      </c>
      <c r="F1280" s="51">
        <v>43144</v>
      </c>
      <c r="G1280" s="51" t="s">
        <v>33</v>
      </c>
      <c r="H1280" s="51">
        <v>43151</v>
      </c>
      <c r="I1280" s="51"/>
      <c r="J1280" s="51">
        <v>43151</v>
      </c>
      <c r="K1280" s="51"/>
      <c r="L1280" s="48"/>
      <c r="M1280" s="48"/>
      <c r="N1280" s="116"/>
      <c r="O1280" s="78"/>
    </row>
    <row r="1281" spans="1:15" outlineLevel="1">
      <c r="A1281" s="70">
        <v>85201</v>
      </c>
      <c r="B1281" s="82" t="s">
        <v>4751</v>
      </c>
      <c r="C1281" s="84" t="s">
        <v>4752</v>
      </c>
      <c r="D1281" s="43"/>
      <c r="E1281" s="51">
        <v>43139</v>
      </c>
      <c r="F1281" s="51">
        <v>43151</v>
      </c>
      <c r="G1281" s="51" t="s">
        <v>33</v>
      </c>
      <c r="H1281" s="51">
        <v>43158</v>
      </c>
      <c r="I1281" s="51"/>
      <c r="J1281" s="51">
        <v>43158</v>
      </c>
      <c r="K1281" s="51"/>
      <c r="L1281" s="48"/>
      <c r="M1281" s="48"/>
      <c r="N1281" s="116"/>
      <c r="O1281" s="78"/>
    </row>
    <row r="1282" spans="1:15" outlineLevel="1">
      <c r="A1282" s="70">
        <v>81734</v>
      </c>
      <c r="B1282" s="82" t="s">
        <v>4753</v>
      </c>
      <c r="C1282" s="84" t="s">
        <v>4754</v>
      </c>
      <c r="D1282" s="43"/>
      <c r="E1282" s="51">
        <v>43139</v>
      </c>
      <c r="F1282" s="51">
        <v>43153</v>
      </c>
      <c r="G1282" s="51" t="s">
        <v>33</v>
      </c>
      <c r="H1282" s="51">
        <v>43160</v>
      </c>
      <c r="I1282" s="51"/>
      <c r="J1282" s="51"/>
      <c r="K1282" s="51"/>
      <c r="L1282" s="48"/>
      <c r="M1282" s="48"/>
      <c r="N1282" s="116"/>
      <c r="O1282" s="78" t="s">
        <v>4755</v>
      </c>
    </row>
    <row r="1283" spans="1:15" outlineLevel="1">
      <c r="A1283" s="70">
        <v>85601</v>
      </c>
      <c r="B1283" s="82" t="s">
        <v>4756</v>
      </c>
      <c r="C1283" s="84" t="s">
        <v>4757</v>
      </c>
      <c r="D1283" s="43"/>
      <c r="E1283" s="51">
        <v>43143</v>
      </c>
      <c r="F1283" s="51">
        <v>43147</v>
      </c>
      <c r="G1283" s="51" t="s">
        <v>33</v>
      </c>
      <c r="H1283" s="51">
        <v>43154</v>
      </c>
      <c r="I1283" s="51"/>
      <c r="J1283" s="51"/>
      <c r="K1283" s="51">
        <v>43147</v>
      </c>
      <c r="L1283" s="48"/>
      <c r="M1283" s="48"/>
      <c r="N1283" s="116"/>
      <c r="O1283" s="78"/>
    </row>
    <row r="1284" spans="1:15" outlineLevel="1">
      <c r="A1284" s="70">
        <v>85604</v>
      </c>
      <c r="B1284" s="82" t="s">
        <v>4758</v>
      </c>
      <c r="C1284" s="84" t="s">
        <v>4759</v>
      </c>
      <c r="D1284" s="43"/>
      <c r="E1284" s="51">
        <v>43143</v>
      </c>
      <c r="F1284" s="51" t="s">
        <v>4679</v>
      </c>
      <c r="G1284" s="51" t="s">
        <v>4679</v>
      </c>
      <c r="H1284" s="51" t="s">
        <v>4679</v>
      </c>
      <c r="I1284" s="51"/>
      <c r="J1284" s="51" t="s">
        <v>4679</v>
      </c>
      <c r="K1284" s="51" t="s">
        <v>101</v>
      </c>
      <c r="L1284" s="48"/>
      <c r="M1284" s="48"/>
      <c r="N1284" s="116"/>
      <c r="O1284" s="78" t="s">
        <v>4760</v>
      </c>
    </row>
    <row r="1285" spans="1:15" outlineLevel="1">
      <c r="A1285" s="70">
        <v>85605</v>
      </c>
      <c r="B1285" s="82" t="s">
        <v>4758</v>
      </c>
      <c r="C1285" s="84" t="s">
        <v>4761</v>
      </c>
      <c r="D1285" s="43"/>
      <c r="E1285" s="51">
        <v>43143</v>
      </c>
      <c r="F1285" s="51" t="s">
        <v>4679</v>
      </c>
      <c r="G1285" s="51" t="s">
        <v>4679</v>
      </c>
      <c r="H1285" s="51" t="s">
        <v>4679</v>
      </c>
      <c r="I1285" s="51"/>
      <c r="J1285" s="51" t="s">
        <v>4679</v>
      </c>
      <c r="K1285" s="51" t="s">
        <v>101</v>
      </c>
      <c r="L1285" s="48"/>
      <c r="M1285" s="48"/>
      <c r="N1285" s="116"/>
      <c r="O1285" s="78" t="s">
        <v>4760</v>
      </c>
    </row>
    <row r="1286" spans="1:15" outlineLevel="1">
      <c r="A1286" s="70">
        <v>85608</v>
      </c>
      <c r="B1286" s="82" t="s">
        <v>4762</v>
      </c>
      <c r="C1286" s="84" t="s">
        <v>2592</v>
      </c>
      <c r="D1286" s="43"/>
      <c r="E1286" s="51">
        <v>43144</v>
      </c>
      <c r="F1286" s="51">
        <v>43152</v>
      </c>
      <c r="G1286" s="51" t="s">
        <v>33</v>
      </c>
      <c r="H1286" s="51">
        <v>43158</v>
      </c>
      <c r="I1286" s="51"/>
      <c r="J1286" s="51">
        <v>43158</v>
      </c>
      <c r="K1286" s="51">
        <v>43147</v>
      </c>
      <c r="L1286" s="48"/>
      <c r="M1286" s="48"/>
      <c r="N1286" s="116"/>
      <c r="O1286" s="78"/>
    </row>
    <row r="1287" spans="1:15" outlineLevel="1">
      <c r="A1287" s="70">
        <v>99824</v>
      </c>
      <c r="B1287" s="82" t="s">
        <v>2754</v>
      </c>
      <c r="C1287" s="84" t="s">
        <v>4763</v>
      </c>
      <c r="D1287" s="43"/>
      <c r="E1287" s="51">
        <v>43144</v>
      </c>
      <c r="F1287" s="51">
        <v>43147</v>
      </c>
      <c r="G1287" s="51" t="s">
        <v>33</v>
      </c>
      <c r="H1287" s="51">
        <v>43154</v>
      </c>
      <c r="I1287" s="51"/>
      <c r="J1287" s="51">
        <v>43154</v>
      </c>
      <c r="K1287" s="51">
        <v>43147</v>
      </c>
      <c r="L1287" s="48"/>
      <c r="M1287" s="48"/>
      <c r="N1287" s="116"/>
      <c r="O1287" s="78"/>
    </row>
    <row r="1288" spans="1:15" outlineLevel="1">
      <c r="A1288" s="70">
        <v>85567</v>
      </c>
      <c r="B1288" s="82" t="s">
        <v>4764</v>
      </c>
      <c r="C1288" s="84" t="s">
        <v>4765</v>
      </c>
      <c r="D1288" s="43"/>
      <c r="E1288" s="51">
        <v>43145</v>
      </c>
      <c r="F1288" s="51">
        <v>43158</v>
      </c>
      <c r="G1288" s="51" t="s">
        <v>33</v>
      </c>
      <c r="H1288" s="51">
        <v>43165</v>
      </c>
      <c r="I1288" s="51"/>
      <c r="J1288" s="51">
        <v>43165</v>
      </c>
      <c r="K1288" s="51">
        <v>43147</v>
      </c>
      <c r="L1288" s="48"/>
      <c r="M1288" s="48"/>
      <c r="N1288" s="116"/>
      <c r="O1288" s="78" t="s">
        <v>4766</v>
      </c>
    </row>
    <row r="1289" spans="1:15" outlineLevel="1">
      <c r="A1289" s="70">
        <v>76138</v>
      </c>
      <c r="B1289" s="82" t="s">
        <v>2114</v>
      </c>
      <c r="C1289" s="84" t="s">
        <v>4767</v>
      </c>
      <c r="D1289" s="43"/>
      <c r="E1289" s="51">
        <v>43146</v>
      </c>
      <c r="F1289" s="51">
        <v>43152</v>
      </c>
      <c r="G1289" s="51" t="s">
        <v>33</v>
      </c>
      <c r="H1289" s="51">
        <v>43159</v>
      </c>
      <c r="I1289" s="51"/>
      <c r="J1289" s="51">
        <v>43159</v>
      </c>
      <c r="K1289" s="51"/>
      <c r="L1289" s="48"/>
      <c r="M1289" s="48"/>
      <c r="N1289" s="116"/>
      <c r="O1289" s="78" t="s">
        <v>4768</v>
      </c>
    </row>
    <row r="1290" spans="1:15" outlineLevel="1">
      <c r="A1290" s="70">
        <v>71365</v>
      </c>
      <c r="B1290" s="82" t="s">
        <v>2466</v>
      </c>
      <c r="C1290" s="84" t="s">
        <v>4769</v>
      </c>
      <c r="D1290" s="43"/>
      <c r="E1290" s="51">
        <v>43146</v>
      </c>
      <c r="F1290" s="51" t="s">
        <v>4679</v>
      </c>
      <c r="G1290" s="51" t="s">
        <v>4679</v>
      </c>
      <c r="H1290" s="51" t="s">
        <v>4679</v>
      </c>
      <c r="I1290" s="51"/>
      <c r="J1290" s="51" t="s">
        <v>4679</v>
      </c>
      <c r="K1290" s="51" t="s">
        <v>101</v>
      </c>
      <c r="L1290" s="48"/>
      <c r="M1290" s="48"/>
      <c r="N1290" s="116"/>
      <c r="O1290" s="78"/>
    </row>
    <row r="1291" spans="1:15" outlineLevel="1">
      <c r="A1291" s="70">
        <v>85512</v>
      </c>
      <c r="B1291" s="82" t="s">
        <v>4770</v>
      </c>
      <c r="C1291" s="84" t="s">
        <v>4771</v>
      </c>
      <c r="D1291" s="43"/>
      <c r="E1291" s="51">
        <v>43150</v>
      </c>
      <c r="F1291" s="51">
        <v>43164</v>
      </c>
      <c r="G1291" s="51" t="s">
        <v>33</v>
      </c>
      <c r="H1291" s="51">
        <v>42806</v>
      </c>
      <c r="I1291" s="51"/>
      <c r="J1291" s="51">
        <v>43171</v>
      </c>
      <c r="K1291" s="51">
        <v>43154</v>
      </c>
      <c r="L1291" s="48"/>
      <c r="M1291" s="48"/>
      <c r="N1291" s="116"/>
      <c r="O1291" s="78"/>
    </row>
    <row r="1292" spans="1:15" outlineLevel="1">
      <c r="A1292" s="70">
        <v>85606</v>
      </c>
      <c r="B1292" s="82" t="s">
        <v>4631</v>
      </c>
      <c r="C1292" s="84" t="s">
        <v>4772</v>
      </c>
      <c r="D1292" s="43"/>
      <c r="E1292" s="51">
        <v>43147</v>
      </c>
      <c r="F1292" s="51">
        <v>43157</v>
      </c>
      <c r="G1292" s="51" t="s">
        <v>33</v>
      </c>
      <c r="H1292" s="51">
        <v>43164</v>
      </c>
      <c r="I1292" s="51"/>
      <c r="J1292" s="51">
        <v>43165</v>
      </c>
      <c r="K1292" s="51">
        <v>43147</v>
      </c>
      <c r="L1292" s="48"/>
      <c r="M1292" s="48"/>
      <c r="N1292" s="116"/>
      <c r="O1292" s="78"/>
    </row>
    <row r="1293" spans="1:15" outlineLevel="1">
      <c r="A1293" s="153">
        <v>85695</v>
      </c>
      <c r="B1293" s="44" t="s">
        <v>4773</v>
      </c>
      <c r="C1293" s="65" t="s">
        <v>4774</v>
      </c>
      <c r="D1293" s="43"/>
      <c r="E1293" s="51">
        <v>43152</v>
      </c>
      <c r="F1293" s="51">
        <v>43154</v>
      </c>
      <c r="G1293" s="51" t="s">
        <v>33</v>
      </c>
      <c r="H1293" s="51">
        <v>43161</v>
      </c>
      <c r="I1293" s="51"/>
      <c r="J1293" s="51">
        <v>43167</v>
      </c>
      <c r="K1293" s="51">
        <v>43154</v>
      </c>
      <c r="L1293" s="48"/>
      <c r="M1293" s="48"/>
      <c r="N1293" s="116"/>
      <c r="O1293" s="78"/>
    </row>
    <row r="1294" spans="1:15" outlineLevel="1">
      <c r="A1294" s="153">
        <v>85700</v>
      </c>
      <c r="B1294" s="44" t="s">
        <v>4775</v>
      </c>
      <c r="C1294" s="65" t="s">
        <v>4776</v>
      </c>
      <c r="D1294" s="43"/>
      <c r="E1294" s="51">
        <v>43153</v>
      </c>
      <c r="F1294" s="51">
        <v>43166</v>
      </c>
      <c r="G1294" s="51" t="s">
        <v>33</v>
      </c>
      <c r="H1294" s="51">
        <v>43173</v>
      </c>
      <c r="I1294" s="51"/>
      <c r="J1294" s="51">
        <v>43173</v>
      </c>
      <c r="K1294" s="51">
        <v>43154</v>
      </c>
      <c r="L1294" s="48"/>
      <c r="M1294" s="48"/>
      <c r="N1294" s="116"/>
      <c r="O1294" s="78"/>
    </row>
    <row r="1295" spans="1:15" outlineLevel="1">
      <c r="A1295" s="153">
        <v>85701</v>
      </c>
      <c r="B1295" s="44" t="s">
        <v>4777</v>
      </c>
      <c r="C1295" s="65" t="s">
        <v>4778</v>
      </c>
      <c r="D1295" s="43"/>
      <c r="E1295" s="51">
        <v>43153</v>
      </c>
      <c r="F1295" s="51">
        <v>43164</v>
      </c>
      <c r="G1295" s="51" t="s">
        <v>33</v>
      </c>
      <c r="H1295" s="51">
        <v>43171</v>
      </c>
      <c r="I1295" s="51"/>
      <c r="J1295" s="51">
        <v>43171</v>
      </c>
      <c r="K1295" s="51">
        <v>43154</v>
      </c>
      <c r="L1295" s="48"/>
      <c r="M1295" s="48"/>
      <c r="N1295" s="116"/>
      <c r="O1295" s="78"/>
    </row>
    <row r="1296" spans="1:15" outlineLevel="1">
      <c r="A1296" s="153">
        <v>85697</v>
      </c>
      <c r="B1296" s="44" t="s">
        <v>4779</v>
      </c>
      <c r="C1296" s="65" t="s">
        <v>4780</v>
      </c>
      <c r="D1296" s="43"/>
      <c r="E1296" s="51">
        <v>43154</v>
      </c>
      <c r="F1296" s="51">
        <v>43165</v>
      </c>
      <c r="G1296" s="51" t="s">
        <v>33</v>
      </c>
      <c r="H1296" s="51">
        <v>43167</v>
      </c>
      <c r="I1296" s="51"/>
      <c r="J1296" s="51"/>
      <c r="K1296" s="51">
        <v>43154</v>
      </c>
      <c r="L1296" s="48"/>
      <c r="M1296" s="48"/>
      <c r="N1296" s="116"/>
      <c r="O1296" s="78"/>
    </row>
    <row r="1297" spans="1:15" outlineLevel="1">
      <c r="A1297" s="153">
        <v>85708</v>
      </c>
      <c r="B1297" s="44" t="s">
        <v>4781</v>
      </c>
      <c r="C1297" s="65" t="s">
        <v>4782</v>
      </c>
      <c r="D1297" s="43"/>
      <c r="E1297" s="51">
        <v>43157</v>
      </c>
      <c r="F1297" s="51">
        <v>43165</v>
      </c>
      <c r="G1297" s="51" t="s">
        <v>33</v>
      </c>
      <c r="H1297" s="51">
        <v>43172</v>
      </c>
      <c r="I1297" s="51"/>
      <c r="J1297" s="51"/>
      <c r="K1297" s="51">
        <v>43154</v>
      </c>
      <c r="L1297" s="48"/>
      <c r="M1297" s="48"/>
      <c r="N1297" s="116"/>
      <c r="O1297" s="78"/>
    </row>
    <row r="1298" spans="1:15" outlineLevel="1">
      <c r="A1298" s="153">
        <v>85704</v>
      </c>
      <c r="B1298" s="44" t="s">
        <v>4783</v>
      </c>
      <c r="C1298" s="65" t="s">
        <v>4784</v>
      </c>
      <c r="D1298" s="43"/>
      <c r="E1298" s="51">
        <v>43159</v>
      </c>
      <c r="F1298" s="51">
        <v>43171</v>
      </c>
      <c r="G1298" s="51" t="s">
        <v>33</v>
      </c>
      <c r="H1298" s="51">
        <v>43178</v>
      </c>
      <c r="I1298" s="51"/>
      <c r="J1298" s="51"/>
      <c r="K1298" s="51">
        <v>43161</v>
      </c>
      <c r="L1298" s="48"/>
      <c r="M1298" s="48"/>
      <c r="N1298" s="116"/>
      <c r="O1298" s="78"/>
    </row>
    <row r="1299" spans="1:15" outlineLevel="1">
      <c r="A1299" s="153">
        <v>84678</v>
      </c>
      <c r="B1299" s="44" t="s">
        <v>4785</v>
      </c>
      <c r="C1299" s="65" t="s">
        <v>4786</v>
      </c>
      <c r="D1299" s="43"/>
      <c r="E1299" s="51">
        <v>43159</v>
      </c>
      <c r="F1299" s="51">
        <v>43167</v>
      </c>
      <c r="G1299" s="51" t="s">
        <v>33</v>
      </c>
      <c r="H1299" s="51">
        <v>43174</v>
      </c>
      <c r="I1299" s="51"/>
      <c r="J1299" s="51">
        <v>43178</v>
      </c>
      <c r="K1299" s="51">
        <v>43161</v>
      </c>
      <c r="L1299" s="48"/>
      <c r="M1299" s="48"/>
      <c r="N1299" s="116"/>
      <c r="O1299" s="78"/>
    </row>
    <row r="1300" spans="1:15" outlineLevel="1">
      <c r="A1300" s="153">
        <v>85726</v>
      </c>
      <c r="B1300" s="44" t="s">
        <v>4787</v>
      </c>
      <c r="C1300" s="65" t="s">
        <v>4788</v>
      </c>
      <c r="D1300" s="43"/>
      <c r="E1300" s="51">
        <v>43159</v>
      </c>
      <c r="F1300" s="51">
        <v>43172</v>
      </c>
      <c r="G1300" s="51" t="s">
        <v>33</v>
      </c>
      <c r="H1300" s="51">
        <v>43179</v>
      </c>
      <c r="I1300" s="51"/>
      <c r="J1300" s="51">
        <v>43179</v>
      </c>
      <c r="K1300" s="51">
        <v>43161</v>
      </c>
      <c r="L1300" s="48"/>
      <c r="M1300" s="48"/>
      <c r="N1300" s="116"/>
      <c r="O1300" s="78"/>
    </row>
    <row r="1301" spans="1:15" outlineLevel="1">
      <c r="A1301" s="153">
        <v>85727</v>
      </c>
      <c r="B1301" s="44" t="s">
        <v>4787</v>
      </c>
      <c r="C1301" s="65" t="s">
        <v>4789</v>
      </c>
      <c r="D1301" s="43"/>
      <c r="E1301" s="51">
        <v>43159</v>
      </c>
      <c r="F1301" s="51">
        <v>43172</v>
      </c>
      <c r="G1301" s="51" t="s">
        <v>33</v>
      </c>
      <c r="H1301" s="51">
        <v>43179</v>
      </c>
      <c r="I1301" s="51"/>
      <c r="J1301" s="51">
        <v>43179</v>
      </c>
      <c r="K1301" s="51">
        <v>43161</v>
      </c>
      <c r="L1301" s="48"/>
      <c r="M1301" s="48"/>
      <c r="N1301" s="116"/>
      <c r="O1301" s="78"/>
    </row>
    <row r="1302" spans="1:15" outlineLevel="1">
      <c r="A1302" s="153">
        <v>85742</v>
      </c>
      <c r="B1302" s="44" t="s">
        <v>4790</v>
      </c>
      <c r="C1302" s="65" t="s">
        <v>4791</v>
      </c>
      <c r="D1302" s="43"/>
      <c r="E1302" s="51">
        <v>43164</v>
      </c>
      <c r="F1302" s="51">
        <v>43173</v>
      </c>
      <c r="G1302" s="51" t="s">
        <v>33</v>
      </c>
      <c r="H1302" s="51">
        <v>42815</v>
      </c>
      <c r="I1302" s="51"/>
      <c r="J1302" s="51">
        <v>43181</v>
      </c>
      <c r="K1302" s="51">
        <v>43168</v>
      </c>
      <c r="L1302" s="48"/>
      <c r="M1302" s="48"/>
      <c r="N1302" s="116"/>
      <c r="O1302" s="78"/>
    </row>
    <row r="1303" spans="1:15" ht="29.1" outlineLevel="1">
      <c r="A1303" s="153">
        <v>85731</v>
      </c>
      <c r="B1303" s="44" t="s">
        <v>4792</v>
      </c>
      <c r="C1303" s="65" t="s">
        <v>4793</v>
      </c>
      <c r="D1303" s="43"/>
      <c r="E1303" s="51">
        <v>43160</v>
      </c>
      <c r="F1303" s="51">
        <v>43180</v>
      </c>
      <c r="G1303" s="51" t="s">
        <v>33</v>
      </c>
      <c r="H1303" s="51">
        <v>43181</v>
      </c>
      <c r="I1303" s="51"/>
      <c r="J1303" s="51">
        <v>43181</v>
      </c>
      <c r="K1303" s="51">
        <v>43161</v>
      </c>
      <c r="L1303" s="48"/>
      <c r="M1303" s="48"/>
      <c r="N1303" s="116"/>
      <c r="O1303" s="78" t="s">
        <v>4794</v>
      </c>
    </row>
    <row r="1304" spans="1:15" ht="29.1" outlineLevel="1">
      <c r="A1304" s="153">
        <v>85733</v>
      </c>
      <c r="B1304" s="44" t="s">
        <v>4792</v>
      </c>
      <c r="C1304" s="65" t="s">
        <v>4795</v>
      </c>
      <c r="D1304" s="43"/>
      <c r="E1304" s="51">
        <v>43166</v>
      </c>
      <c r="F1304" s="51">
        <v>43182</v>
      </c>
      <c r="G1304" s="51" t="s">
        <v>33</v>
      </c>
      <c r="H1304" s="51">
        <v>43194</v>
      </c>
      <c r="I1304" s="51"/>
      <c r="J1304" s="51">
        <v>43194</v>
      </c>
      <c r="K1304" s="51">
        <v>43168</v>
      </c>
      <c r="L1304" s="48"/>
      <c r="M1304" s="48"/>
      <c r="N1304" s="116"/>
      <c r="O1304" s="78" t="s">
        <v>4796</v>
      </c>
    </row>
    <row r="1305" spans="1:15" outlineLevel="1">
      <c r="A1305" s="153">
        <v>85751</v>
      </c>
      <c r="B1305" s="44" t="s">
        <v>2464</v>
      </c>
      <c r="C1305" s="65" t="s">
        <v>4797</v>
      </c>
      <c r="D1305" s="43"/>
      <c r="E1305" s="51">
        <v>43166</v>
      </c>
      <c r="F1305" s="51">
        <v>43173</v>
      </c>
      <c r="G1305" s="51" t="s">
        <v>33</v>
      </c>
      <c r="H1305" s="51">
        <v>43180</v>
      </c>
      <c r="I1305" s="51"/>
      <c r="J1305" s="51">
        <v>43181</v>
      </c>
      <c r="K1305" s="51">
        <v>43168</v>
      </c>
      <c r="L1305" s="48"/>
      <c r="M1305" s="48"/>
      <c r="N1305" s="116"/>
      <c r="O1305" s="78"/>
    </row>
    <row r="1306" spans="1:15" outlineLevel="1">
      <c r="A1306" s="153">
        <v>85559</v>
      </c>
      <c r="B1306" s="44" t="s">
        <v>4798</v>
      </c>
      <c r="C1306" s="65" t="s">
        <v>4799</v>
      </c>
      <c r="D1306" s="43"/>
      <c r="E1306" s="51">
        <v>43167</v>
      </c>
      <c r="F1306" s="51">
        <v>43181</v>
      </c>
      <c r="G1306" s="51" t="s">
        <v>33</v>
      </c>
      <c r="H1306" s="51">
        <v>43188</v>
      </c>
      <c r="I1306" s="51"/>
      <c r="J1306" s="51">
        <v>43188</v>
      </c>
      <c r="K1306" s="51"/>
      <c r="L1306" s="48"/>
      <c r="M1306" s="48"/>
      <c r="N1306" s="116"/>
      <c r="O1306" s="78"/>
    </row>
    <row r="1307" spans="1:15" outlineLevel="1">
      <c r="A1307" s="153">
        <v>85563</v>
      </c>
      <c r="B1307" s="44" t="s">
        <v>4800</v>
      </c>
      <c r="C1307" s="65" t="s">
        <v>4801</v>
      </c>
      <c r="D1307" s="43"/>
      <c r="E1307" s="51">
        <v>43168</v>
      </c>
      <c r="F1307" s="51">
        <v>43171</v>
      </c>
      <c r="G1307" s="51" t="s">
        <v>33</v>
      </c>
      <c r="H1307" s="51">
        <v>43178</v>
      </c>
      <c r="I1307" s="51"/>
      <c r="J1307" s="51">
        <v>43178</v>
      </c>
      <c r="K1307" s="51"/>
      <c r="L1307" s="48"/>
      <c r="M1307" s="48"/>
      <c r="N1307" s="116"/>
      <c r="O1307" s="78"/>
    </row>
    <row r="1308" spans="1:15" outlineLevel="1">
      <c r="A1308" s="153">
        <v>85769</v>
      </c>
      <c r="B1308" s="44" t="s">
        <v>4802</v>
      </c>
      <c r="C1308" s="65" t="s">
        <v>4803</v>
      </c>
      <c r="D1308" s="43"/>
      <c r="E1308" s="51">
        <v>43172</v>
      </c>
      <c r="F1308" s="51">
        <v>43180</v>
      </c>
      <c r="G1308" s="51" t="s">
        <v>33</v>
      </c>
      <c r="H1308" s="51">
        <v>43187</v>
      </c>
      <c r="I1308" s="51"/>
      <c r="J1308" s="51">
        <v>43186</v>
      </c>
      <c r="K1308" s="51">
        <v>43175</v>
      </c>
      <c r="L1308" s="48"/>
      <c r="M1308" s="48"/>
      <c r="N1308" s="116"/>
      <c r="O1308" s="78"/>
    </row>
    <row r="1309" spans="1:15" outlineLevel="1">
      <c r="A1309" s="153">
        <v>85771</v>
      </c>
      <c r="B1309" s="44" t="s">
        <v>4804</v>
      </c>
      <c r="C1309" s="65" t="s">
        <v>4805</v>
      </c>
      <c r="D1309" s="43"/>
      <c r="E1309" s="51">
        <v>43173</v>
      </c>
      <c r="F1309" s="51">
        <v>43174</v>
      </c>
      <c r="G1309" s="51" t="s">
        <v>4806</v>
      </c>
      <c r="H1309" s="51">
        <v>43181</v>
      </c>
      <c r="I1309" s="51"/>
      <c r="J1309" s="51">
        <v>43181</v>
      </c>
      <c r="K1309" s="51">
        <v>43175</v>
      </c>
      <c r="L1309" s="48"/>
      <c r="M1309" s="48"/>
      <c r="N1309" s="116"/>
      <c r="O1309" s="78"/>
    </row>
    <row r="1310" spans="1:15" outlineLevel="1">
      <c r="A1310" s="153">
        <v>84669</v>
      </c>
      <c r="B1310" s="44" t="s">
        <v>3140</v>
      </c>
      <c r="C1310" s="65" t="s">
        <v>4807</v>
      </c>
      <c r="D1310" s="43"/>
      <c r="E1310" s="51">
        <v>43173</v>
      </c>
      <c r="F1310" s="51">
        <v>43180</v>
      </c>
      <c r="G1310" s="51" t="s">
        <v>33</v>
      </c>
      <c r="H1310" s="51">
        <v>43187</v>
      </c>
      <c r="I1310" s="51"/>
      <c r="J1310" s="51">
        <v>43188</v>
      </c>
      <c r="K1310" s="51">
        <v>43175</v>
      </c>
      <c r="L1310" s="48"/>
      <c r="M1310" s="48"/>
      <c r="N1310" s="116"/>
      <c r="O1310" s="78"/>
    </row>
    <row r="1311" spans="1:15" outlineLevel="1">
      <c r="A1311" s="153">
        <v>85614</v>
      </c>
      <c r="B1311" s="44" t="s">
        <v>3796</v>
      </c>
      <c r="C1311" s="65" t="s">
        <v>4808</v>
      </c>
      <c r="D1311" s="43"/>
      <c r="E1311" s="51">
        <v>43174</v>
      </c>
      <c r="F1311" s="51">
        <v>43185</v>
      </c>
      <c r="G1311" s="51" t="s">
        <v>33</v>
      </c>
      <c r="H1311" s="51">
        <v>43194</v>
      </c>
      <c r="I1311" s="51"/>
      <c r="J1311" s="51">
        <v>43194</v>
      </c>
      <c r="K1311" s="51">
        <v>43175</v>
      </c>
      <c r="L1311" s="48"/>
      <c r="M1311" s="48"/>
      <c r="N1311" s="116"/>
      <c r="O1311" s="78"/>
    </row>
    <row r="1312" spans="1:15" outlineLevel="1">
      <c r="A1312" s="153">
        <v>85779</v>
      </c>
      <c r="B1312" s="44" t="s">
        <v>2303</v>
      </c>
      <c r="C1312" s="65" t="s">
        <v>4809</v>
      </c>
      <c r="D1312" s="43"/>
      <c r="E1312" s="51">
        <v>43174</v>
      </c>
      <c r="F1312" s="51">
        <v>43187</v>
      </c>
      <c r="G1312" s="51" t="s">
        <v>33</v>
      </c>
      <c r="H1312" s="51">
        <v>43194</v>
      </c>
      <c r="I1312" s="51"/>
      <c r="J1312" s="51">
        <v>43194</v>
      </c>
      <c r="K1312" s="51">
        <v>43175</v>
      </c>
      <c r="L1312" s="48"/>
      <c r="M1312" s="48"/>
      <c r="N1312" s="116"/>
      <c r="O1312" s="78"/>
    </row>
    <row r="1313" spans="1:15" ht="43.5" outlineLevel="1">
      <c r="A1313" s="153">
        <v>85783</v>
      </c>
      <c r="B1313" s="44" t="s">
        <v>4810</v>
      </c>
      <c r="C1313" s="65" t="s">
        <v>4811</v>
      </c>
      <c r="D1313" s="43"/>
      <c r="E1313" s="51">
        <v>43174</v>
      </c>
      <c r="F1313" s="51">
        <v>43207</v>
      </c>
      <c r="G1313" s="51" t="s">
        <v>33</v>
      </c>
      <c r="H1313" s="51">
        <v>43214</v>
      </c>
      <c r="I1313" s="51"/>
      <c r="J1313" s="51">
        <v>43210</v>
      </c>
      <c r="K1313" s="52" t="s">
        <v>4812</v>
      </c>
      <c r="L1313" s="48"/>
      <c r="M1313" s="48"/>
      <c r="N1313" s="116"/>
      <c r="O1313" s="78" t="s">
        <v>4813</v>
      </c>
    </row>
    <row r="1314" spans="1:15" outlineLevel="1">
      <c r="A1314" s="153">
        <v>85798</v>
      </c>
      <c r="B1314" s="44" t="s">
        <v>4814</v>
      </c>
      <c r="C1314" s="65" t="s">
        <v>4815</v>
      </c>
      <c r="D1314" s="43"/>
      <c r="E1314" s="51">
        <v>43179</v>
      </c>
      <c r="F1314" s="51">
        <v>43194</v>
      </c>
      <c r="G1314" s="51" t="s">
        <v>33</v>
      </c>
      <c r="H1314" s="51">
        <v>43201</v>
      </c>
      <c r="I1314" s="51"/>
      <c r="J1314" s="51">
        <v>43196</v>
      </c>
      <c r="K1314" s="51">
        <v>43182</v>
      </c>
      <c r="L1314" s="48"/>
      <c r="M1314" s="48"/>
      <c r="N1314" s="116"/>
      <c r="O1314" s="78"/>
    </row>
    <row r="1315" spans="1:15" ht="29.1" outlineLevel="1">
      <c r="A1315" s="153">
        <v>85100</v>
      </c>
      <c r="B1315" s="44" t="s">
        <v>4673</v>
      </c>
      <c r="C1315" s="65" t="s">
        <v>4674</v>
      </c>
      <c r="D1315" s="43"/>
      <c r="E1315" s="51">
        <v>43179</v>
      </c>
      <c r="F1315" s="51">
        <v>43194</v>
      </c>
      <c r="G1315" s="51" t="s">
        <v>33</v>
      </c>
      <c r="H1315" s="51">
        <v>43201</v>
      </c>
      <c r="I1315" s="51"/>
      <c r="J1315" s="51">
        <v>43207</v>
      </c>
      <c r="K1315" s="51">
        <v>43182</v>
      </c>
      <c r="L1315" s="48"/>
      <c r="M1315" s="48"/>
      <c r="N1315" s="116"/>
      <c r="O1315" s="78" t="s">
        <v>4816</v>
      </c>
    </row>
    <row r="1316" spans="1:15" ht="29.1" outlineLevel="1">
      <c r="A1316" s="153">
        <v>78887</v>
      </c>
      <c r="B1316" s="44" t="s">
        <v>4817</v>
      </c>
      <c r="C1316" s="65" t="s">
        <v>3386</v>
      </c>
      <c r="D1316" s="43"/>
      <c r="E1316" s="51">
        <v>43180</v>
      </c>
      <c r="F1316" s="51">
        <v>43195</v>
      </c>
      <c r="G1316" s="51" t="s">
        <v>33</v>
      </c>
      <c r="H1316" s="51">
        <v>43202</v>
      </c>
      <c r="I1316" s="51"/>
      <c r="J1316" s="51">
        <v>43208</v>
      </c>
      <c r="K1316" s="51">
        <v>43182</v>
      </c>
      <c r="L1316" s="48"/>
      <c r="M1316" s="48"/>
      <c r="N1316" s="116"/>
      <c r="O1316" s="78" t="s">
        <v>4818</v>
      </c>
    </row>
    <row r="1317" spans="1:15" ht="29.1" outlineLevel="1">
      <c r="A1317" s="153">
        <v>80405</v>
      </c>
      <c r="B1317" s="44" t="s">
        <v>4817</v>
      </c>
      <c r="C1317" s="65" t="s">
        <v>3627</v>
      </c>
      <c r="D1317" s="43"/>
      <c r="E1317" s="51">
        <v>43182</v>
      </c>
      <c r="F1317" s="51">
        <v>43195</v>
      </c>
      <c r="G1317" s="51" t="s">
        <v>33</v>
      </c>
      <c r="H1317" s="51">
        <v>43202</v>
      </c>
      <c r="I1317" s="51"/>
      <c r="J1317" s="51">
        <v>43208</v>
      </c>
      <c r="K1317" s="51">
        <v>43182</v>
      </c>
      <c r="L1317" s="48"/>
      <c r="M1317" s="48"/>
      <c r="N1317" s="116"/>
      <c r="O1317" s="78" t="s">
        <v>4818</v>
      </c>
    </row>
    <row r="1318" spans="1:15" outlineLevel="1">
      <c r="A1318" s="153">
        <v>85813</v>
      </c>
      <c r="B1318" s="44" t="s">
        <v>4819</v>
      </c>
      <c r="C1318" s="65" t="s">
        <v>4820</v>
      </c>
      <c r="D1318" s="43"/>
      <c r="E1318" s="51">
        <v>43185</v>
      </c>
      <c r="F1318" s="51">
        <v>43186</v>
      </c>
      <c r="G1318" s="51" t="s">
        <v>33</v>
      </c>
      <c r="H1318" s="51">
        <v>43195</v>
      </c>
      <c r="I1318" s="51"/>
      <c r="J1318" s="51">
        <v>43195</v>
      </c>
      <c r="K1318" s="51">
        <v>43188</v>
      </c>
      <c r="L1318" s="48"/>
      <c r="M1318" s="48"/>
      <c r="N1318" s="116"/>
      <c r="O1318" s="78"/>
    </row>
    <row r="1319" spans="1:15" outlineLevel="1">
      <c r="A1319" s="153">
        <v>78855</v>
      </c>
      <c r="B1319" s="44" t="s">
        <v>4821</v>
      </c>
      <c r="C1319" s="65" t="s">
        <v>3296</v>
      </c>
      <c r="D1319" s="43"/>
      <c r="E1319" s="51">
        <v>43188</v>
      </c>
      <c r="F1319" s="51">
        <v>43209</v>
      </c>
      <c r="G1319" s="51" t="s">
        <v>33</v>
      </c>
      <c r="H1319" s="51">
        <v>43216</v>
      </c>
      <c r="I1319" s="51"/>
      <c r="J1319" s="51">
        <v>43216</v>
      </c>
      <c r="K1319" s="51">
        <v>43196</v>
      </c>
      <c r="L1319" s="48"/>
      <c r="M1319" s="48"/>
      <c r="N1319" s="116"/>
      <c r="O1319" s="78" t="s">
        <v>4822</v>
      </c>
    </row>
    <row r="1320" spans="1:15" outlineLevel="1">
      <c r="A1320" s="153">
        <v>85774</v>
      </c>
      <c r="B1320" s="44" t="s">
        <v>4823</v>
      </c>
      <c r="C1320" s="65" t="s">
        <v>4824</v>
      </c>
      <c r="D1320" s="43"/>
      <c r="E1320" s="51">
        <v>43194</v>
      </c>
      <c r="F1320" s="51">
        <v>43199</v>
      </c>
      <c r="G1320" s="51" t="s">
        <v>33</v>
      </c>
      <c r="H1320" s="51">
        <v>43206</v>
      </c>
      <c r="I1320" s="51"/>
      <c r="J1320" s="51">
        <v>43207</v>
      </c>
      <c r="K1320" s="51">
        <v>43196</v>
      </c>
      <c r="L1320" s="48"/>
      <c r="M1320" s="48"/>
      <c r="N1320" s="116"/>
      <c r="O1320" s="78"/>
    </row>
    <row r="1321" spans="1:15" outlineLevel="1">
      <c r="A1321" s="153">
        <v>85735</v>
      </c>
      <c r="B1321" s="44" t="s">
        <v>2421</v>
      </c>
      <c r="C1321" s="65" t="s">
        <v>2424</v>
      </c>
      <c r="D1321" s="43"/>
      <c r="E1321" s="51">
        <v>43195</v>
      </c>
      <c r="F1321" s="51">
        <v>43199</v>
      </c>
      <c r="G1321" s="51" t="s">
        <v>33</v>
      </c>
      <c r="H1321" s="51">
        <v>43206</v>
      </c>
      <c r="I1321" s="51"/>
      <c r="J1321" s="51">
        <v>43207</v>
      </c>
      <c r="K1321" s="51">
        <v>43196</v>
      </c>
      <c r="L1321" s="48"/>
      <c r="M1321" s="48"/>
      <c r="N1321" s="116"/>
      <c r="O1321" s="78"/>
    </row>
    <row r="1322" spans="1:15" outlineLevel="1">
      <c r="A1322" s="153">
        <v>85750</v>
      </c>
      <c r="B1322" s="44" t="s">
        <v>2421</v>
      </c>
      <c r="C1322" s="65" t="s">
        <v>4825</v>
      </c>
      <c r="D1322" s="43"/>
      <c r="E1322" s="51">
        <v>43195</v>
      </c>
      <c r="F1322" s="51">
        <v>43199</v>
      </c>
      <c r="G1322" s="51" t="s">
        <v>33</v>
      </c>
      <c r="H1322" s="51">
        <v>43206</v>
      </c>
      <c r="I1322" s="51"/>
      <c r="J1322" s="51">
        <v>43207</v>
      </c>
      <c r="K1322" s="51">
        <v>43196</v>
      </c>
      <c r="L1322" s="48"/>
      <c r="M1322" s="48"/>
      <c r="N1322" s="116"/>
      <c r="O1322" s="78"/>
    </row>
    <row r="1323" spans="1:15" outlineLevel="1">
      <c r="A1323" s="153">
        <v>85857</v>
      </c>
      <c r="B1323" s="44" t="s">
        <v>2754</v>
      </c>
      <c r="C1323" s="65" t="s">
        <v>4826</v>
      </c>
      <c r="D1323" s="43"/>
      <c r="E1323" s="51">
        <v>43199</v>
      </c>
      <c r="F1323" s="51">
        <v>43201</v>
      </c>
      <c r="G1323" s="51" t="s">
        <v>33</v>
      </c>
      <c r="H1323" s="51">
        <v>43208</v>
      </c>
      <c r="I1323" s="51"/>
      <c r="J1323" s="51">
        <v>43208</v>
      </c>
      <c r="K1323" s="51">
        <v>43203</v>
      </c>
      <c r="L1323" s="48"/>
      <c r="M1323" s="48"/>
      <c r="N1323" s="116"/>
      <c r="O1323" s="78"/>
    </row>
    <row r="1324" spans="1:15" outlineLevel="1">
      <c r="A1324" s="153">
        <v>80241</v>
      </c>
      <c r="B1324" s="44" t="s">
        <v>4827</v>
      </c>
      <c r="C1324" s="65" t="s">
        <v>4828</v>
      </c>
      <c r="D1324" s="43"/>
      <c r="E1324" s="51">
        <v>43203</v>
      </c>
      <c r="F1324" s="51">
        <v>43208</v>
      </c>
      <c r="G1324" s="51" t="s">
        <v>33</v>
      </c>
      <c r="H1324" s="51">
        <v>43215</v>
      </c>
      <c r="I1324" s="51"/>
      <c r="J1324" s="51">
        <v>43228</v>
      </c>
      <c r="K1324" s="51">
        <v>43203</v>
      </c>
      <c r="L1324" s="48"/>
      <c r="M1324" s="48"/>
      <c r="N1324" s="116"/>
      <c r="O1324" s="78" t="s">
        <v>4829</v>
      </c>
    </row>
    <row r="1325" spans="1:15" outlineLevel="1">
      <c r="A1325" s="153">
        <v>74008</v>
      </c>
      <c r="B1325" s="44" t="s">
        <v>2389</v>
      </c>
      <c r="C1325" s="65" t="s">
        <v>4830</v>
      </c>
      <c r="D1325" s="43"/>
      <c r="E1325" s="51">
        <v>43208</v>
      </c>
      <c r="F1325" s="51">
        <v>43213</v>
      </c>
      <c r="G1325" s="51" t="s">
        <v>33</v>
      </c>
      <c r="H1325" s="51">
        <v>43220</v>
      </c>
      <c r="I1325" s="51"/>
      <c r="J1325" s="51">
        <v>43220</v>
      </c>
      <c r="K1325" s="51">
        <v>43210</v>
      </c>
      <c r="L1325" s="48"/>
      <c r="M1325" s="48"/>
      <c r="N1325" s="116"/>
      <c r="O1325" s="78"/>
    </row>
    <row r="1326" spans="1:15" outlineLevel="1">
      <c r="A1326" s="153">
        <v>85936</v>
      </c>
      <c r="B1326" s="44" t="s">
        <v>2378</v>
      </c>
      <c r="C1326" s="65" t="s">
        <v>4831</v>
      </c>
      <c r="D1326" s="43"/>
      <c r="E1326" s="51">
        <v>43215</v>
      </c>
      <c r="F1326" s="51">
        <v>43229</v>
      </c>
      <c r="G1326" s="51" t="s">
        <v>33</v>
      </c>
      <c r="H1326" s="51">
        <v>43236</v>
      </c>
      <c r="I1326" s="51"/>
      <c r="J1326" s="51">
        <v>43236</v>
      </c>
      <c r="K1326" s="51">
        <v>43217</v>
      </c>
      <c r="L1326" s="48"/>
      <c r="M1326" s="48"/>
      <c r="N1326" s="116"/>
      <c r="O1326" s="78" t="s">
        <v>4832</v>
      </c>
    </row>
    <row r="1327" spans="1:15" outlineLevel="1">
      <c r="A1327" s="153">
        <v>85996</v>
      </c>
      <c r="B1327" s="44" t="s">
        <v>4798</v>
      </c>
      <c r="C1327" s="65" t="s">
        <v>4833</v>
      </c>
      <c r="D1327" s="43"/>
      <c r="E1327" s="51">
        <v>43220</v>
      </c>
      <c r="F1327" s="51">
        <v>43223</v>
      </c>
      <c r="G1327" s="51" t="s">
        <v>33</v>
      </c>
      <c r="H1327" s="51">
        <v>43230</v>
      </c>
      <c r="I1327" s="51"/>
      <c r="J1327" s="51">
        <v>43235</v>
      </c>
      <c r="K1327" s="51">
        <v>43224</v>
      </c>
      <c r="L1327" s="48"/>
      <c r="M1327" s="48"/>
      <c r="N1327" s="116"/>
      <c r="O1327" s="78"/>
    </row>
    <row r="1328" spans="1:15" outlineLevel="1">
      <c r="A1328" s="153">
        <v>86000</v>
      </c>
      <c r="B1328" s="44" t="s">
        <v>4834</v>
      </c>
      <c r="C1328" s="65" t="s">
        <v>4835</v>
      </c>
      <c r="D1328" s="43"/>
      <c r="E1328" s="51">
        <v>43220</v>
      </c>
      <c r="F1328" s="51">
        <v>43230</v>
      </c>
      <c r="G1328" s="51" t="s">
        <v>33</v>
      </c>
      <c r="H1328" s="51">
        <v>43237</v>
      </c>
      <c r="I1328" s="51"/>
      <c r="J1328" s="51">
        <v>43237</v>
      </c>
      <c r="K1328" s="51">
        <v>43224</v>
      </c>
      <c r="L1328" s="48"/>
      <c r="M1328" s="48"/>
      <c r="N1328" s="116"/>
      <c r="O1328" s="78"/>
    </row>
    <row r="1329" spans="1:15" outlineLevel="1">
      <c r="A1329" s="153">
        <v>85732</v>
      </c>
      <c r="B1329" s="44" t="s">
        <v>2421</v>
      </c>
      <c r="C1329" s="65" t="s">
        <v>2422</v>
      </c>
      <c r="D1329" s="43"/>
      <c r="E1329" s="51">
        <v>43221</v>
      </c>
      <c r="F1329" s="51">
        <v>43229</v>
      </c>
      <c r="G1329" s="51" t="s">
        <v>33</v>
      </c>
      <c r="H1329" s="51">
        <v>43236</v>
      </c>
      <c r="I1329" s="51"/>
      <c r="J1329" s="51">
        <v>43236</v>
      </c>
      <c r="K1329" s="51">
        <v>43224</v>
      </c>
      <c r="L1329" s="48"/>
      <c r="M1329" s="48"/>
      <c r="N1329" s="116"/>
      <c r="O1329" s="78"/>
    </row>
    <row r="1330" spans="1:15" outlineLevel="1">
      <c r="A1330" s="153">
        <v>85734</v>
      </c>
      <c r="B1330" s="44" t="s">
        <v>2421</v>
      </c>
      <c r="C1330" s="65" t="s">
        <v>2423</v>
      </c>
      <c r="D1330" s="43"/>
      <c r="E1330" s="51">
        <v>43221</v>
      </c>
      <c r="F1330" s="51">
        <v>43229</v>
      </c>
      <c r="G1330" s="51" t="s">
        <v>33</v>
      </c>
      <c r="H1330" s="51">
        <v>43236</v>
      </c>
      <c r="I1330" s="51"/>
      <c r="J1330" s="51">
        <v>43236</v>
      </c>
      <c r="K1330" s="51">
        <v>43224</v>
      </c>
      <c r="L1330" s="48"/>
      <c r="M1330" s="48"/>
      <c r="N1330" s="116"/>
      <c r="O1330" s="78"/>
    </row>
    <row r="1331" spans="1:15" outlineLevel="1">
      <c r="A1331" s="153">
        <v>86027</v>
      </c>
      <c r="B1331" s="44" t="s">
        <v>4836</v>
      </c>
      <c r="C1331" s="65" t="s">
        <v>4837</v>
      </c>
      <c r="D1331" s="43"/>
      <c r="E1331" s="51">
        <v>43221</v>
      </c>
      <c r="F1331" s="51">
        <v>43230</v>
      </c>
      <c r="G1331" s="51" t="s">
        <v>33</v>
      </c>
      <c r="H1331" s="51">
        <v>43237</v>
      </c>
      <c r="I1331" s="51"/>
      <c r="J1331" s="51">
        <v>43237</v>
      </c>
      <c r="K1331" s="51">
        <v>43224</v>
      </c>
      <c r="L1331" s="48"/>
      <c r="M1331" s="48"/>
      <c r="N1331" s="116"/>
      <c r="O1331" s="78"/>
    </row>
    <row r="1332" spans="1:15" outlineLevel="1">
      <c r="A1332" s="153">
        <v>85939</v>
      </c>
      <c r="B1332" s="44" t="s">
        <v>4838</v>
      </c>
      <c r="C1332" s="65" t="s">
        <v>4839</v>
      </c>
      <c r="D1332" s="43"/>
      <c r="E1332" s="51">
        <v>43222</v>
      </c>
      <c r="F1332" s="51">
        <v>43241</v>
      </c>
      <c r="G1332" s="51" t="s">
        <v>33</v>
      </c>
      <c r="H1332" s="51">
        <v>43245</v>
      </c>
      <c r="I1332" s="51"/>
      <c r="J1332" s="51">
        <v>43245</v>
      </c>
      <c r="K1332" s="51">
        <v>43224</v>
      </c>
      <c r="L1332" s="48"/>
      <c r="M1332" s="48"/>
      <c r="N1332" s="116"/>
      <c r="O1332" s="78" t="s">
        <v>4840</v>
      </c>
    </row>
    <row r="1333" spans="1:15" outlineLevel="1">
      <c r="A1333" s="153">
        <v>81600</v>
      </c>
      <c r="B1333" s="44" t="s">
        <v>4841</v>
      </c>
      <c r="C1333" s="65" t="s">
        <v>4842</v>
      </c>
      <c r="D1333" s="43"/>
      <c r="E1333" s="51">
        <v>43223</v>
      </c>
      <c r="F1333" s="51">
        <v>43237</v>
      </c>
      <c r="G1333" s="51" t="s">
        <v>33</v>
      </c>
      <c r="H1333" s="51">
        <v>43244</v>
      </c>
      <c r="I1333" s="51"/>
      <c r="J1333" s="51">
        <v>43244</v>
      </c>
      <c r="K1333" s="51">
        <v>43224</v>
      </c>
      <c r="L1333" s="48"/>
      <c r="M1333" s="48"/>
      <c r="N1333" s="116"/>
      <c r="O1333" s="78"/>
    </row>
    <row r="1334" spans="1:15" outlineLevel="1">
      <c r="A1334" s="153">
        <v>86036</v>
      </c>
      <c r="B1334" s="44" t="s">
        <v>4548</v>
      </c>
      <c r="C1334" s="65" t="s">
        <v>4843</v>
      </c>
      <c r="D1334" s="43"/>
      <c r="E1334" s="51">
        <v>43223</v>
      </c>
      <c r="F1334" s="51">
        <v>43235</v>
      </c>
      <c r="G1334" s="51" t="s">
        <v>33</v>
      </c>
      <c r="H1334" s="51">
        <v>43242</v>
      </c>
      <c r="I1334" s="51"/>
      <c r="J1334" s="51">
        <v>43242</v>
      </c>
      <c r="K1334" s="51">
        <v>43224</v>
      </c>
      <c r="L1334" s="48"/>
      <c r="M1334" s="48"/>
      <c r="N1334" s="116"/>
      <c r="O1334" s="78"/>
    </row>
    <row r="1335" spans="1:15" outlineLevel="1">
      <c r="A1335" s="153">
        <v>86047</v>
      </c>
      <c r="B1335" s="44" t="s">
        <v>4844</v>
      </c>
      <c r="C1335" s="65" t="s">
        <v>4845</v>
      </c>
      <c r="D1335" s="43"/>
      <c r="E1335" s="51">
        <v>43228</v>
      </c>
      <c r="F1335" s="51">
        <v>43236</v>
      </c>
      <c r="G1335" s="51" t="s">
        <v>33</v>
      </c>
      <c r="H1335" s="51">
        <v>43243</v>
      </c>
      <c r="I1335" s="51"/>
      <c r="J1335" s="51">
        <v>43244</v>
      </c>
      <c r="K1335" s="51">
        <v>43231</v>
      </c>
      <c r="L1335" s="48"/>
      <c r="M1335" s="48"/>
      <c r="N1335" s="116"/>
      <c r="O1335" s="78"/>
    </row>
    <row r="1336" spans="1:15" outlineLevel="1">
      <c r="A1336" s="153">
        <v>64082</v>
      </c>
      <c r="B1336" s="44" t="s">
        <v>4846</v>
      </c>
      <c r="C1336" s="65" t="s">
        <v>4847</v>
      </c>
      <c r="D1336" s="43"/>
      <c r="E1336" s="51">
        <v>43237</v>
      </c>
      <c r="F1336" s="51">
        <v>43242</v>
      </c>
      <c r="G1336" s="51" t="s">
        <v>33</v>
      </c>
      <c r="H1336" s="51">
        <v>43244</v>
      </c>
      <c r="I1336" s="51"/>
      <c r="J1336" s="51">
        <v>43244</v>
      </c>
      <c r="K1336" s="51"/>
      <c r="L1336" s="48"/>
      <c r="M1336" s="48"/>
      <c r="N1336" s="116"/>
      <c r="O1336" s="78" t="s">
        <v>4848</v>
      </c>
    </row>
    <row r="1337" spans="1:15" ht="43.5" outlineLevel="1">
      <c r="A1337" s="153">
        <v>86092</v>
      </c>
      <c r="B1337" s="44" t="s">
        <v>4849</v>
      </c>
      <c r="C1337" s="65" t="s">
        <v>4850</v>
      </c>
      <c r="D1337" s="43"/>
      <c r="E1337" s="51">
        <v>43243</v>
      </c>
      <c r="F1337" s="51">
        <v>43249</v>
      </c>
      <c r="G1337" s="51" t="s">
        <v>33</v>
      </c>
      <c r="H1337" s="51">
        <v>43252</v>
      </c>
      <c r="I1337" s="51"/>
      <c r="J1337" s="51">
        <v>43252</v>
      </c>
      <c r="K1337" s="51">
        <v>43245</v>
      </c>
      <c r="L1337" s="48"/>
      <c r="M1337" s="48"/>
      <c r="N1337" s="116"/>
      <c r="O1337" s="78" t="s">
        <v>4851</v>
      </c>
    </row>
    <row r="1338" spans="1:15" outlineLevel="1">
      <c r="A1338" s="153">
        <v>86093</v>
      </c>
      <c r="B1338" s="44" t="s">
        <v>4852</v>
      </c>
      <c r="C1338" s="65" t="s">
        <v>4853</v>
      </c>
      <c r="D1338" s="43"/>
      <c r="E1338" s="51">
        <v>43243</v>
      </c>
      <c r="F1338" s="51">
        <v>43250</v>
      </c>
      <c r="G1338" s="51" t="s">
        <v>33</v>
      </c>
      <c r="H1338" s="51">
        <v>43257</v>
      </c>
      <c r="I1338" s="51"/>
      <c r="J1338" s="51">
        <v>43258</v>
      </c>
      <c r="K1338" s="51">
        <v>43245</v>
      </c>
      <c r="L1338" s="48"/>
      <c r="M1338" s="48"/>
      <c r="N1338" s="116"/>
      <c r="O1338" s="78"/>
    </row>
    <row r="1339" spans="1:15" outlineLevel="1">
      <c r="A1339" s="153">
        <v>86097</v>
      </c>
      <c r="B1339" s="44" t="s">
        <v>4854</v>
      </c>
      <c r="C1339" s="65" t="s">
        <v>4855</v>
      </c>
      <c r="D1339" s="43" t="s">
        <v>91</v>
      </c>
      <c r="E1339" s="51">
        <v>43244</v>
      </c>
      <c r="F1339" s="51">
        <v>43255</v>
      </c>
      <c r="G1339" s="51" t="s">
        <v>33</v>
      </c>
      <c r="H1339" s="51">
        <v>43256</v>
      </c>
      <c r="I1339" s="51"/>
      <c r="J1339" s="51">
        <v>43259</v>
      </c>
      <c r="K1339" s="51">
        <v>43245</v>
      </c>
      <c r="L1339" s="48"/>
      <c r="M1339" s="48"/>
      <c r="N1339" s="116"/>
      <c r="O1339" s="78"/>
    </row>
    <row r="1340" spans="1:15" ht="43.5" outlineLevel="1">
      <c r="A1340" s="153">
        <v>86059</v>
      </c>
      <c r="B1340" s="44" t="s">
        <v>334</v>
      </c>
      <c r="C1340" s="65" t="s">
        <v>4856</v>
      </c>
      <c r="D1340" s="43"/>
      <c r="E1340" s="51">
        <v>43250</v>
      </c>
      <c r="F1340" s="51">
        <v>43269</v>
      </c>
      <c r="G1340" s="51" t="s">
        <v>33</v>
      </c>
      <c r="H1340" s="51">
        <v>43276</v>
      </c>
      <c r="I1340" s="51"/>
      <c r="J1340" s="51">
        <v>43276</v>
      </c>
      <c r="K1340" s="52" t="s">
        <v>4857</v>
      </c>
      <c r="L1340" s="48"/>
      <c r="M1340" s="48"/>
      <c r="N1340" s="116"/>
      <c r="O1340" s="78" t="s">
        <v>4858</v>
      </c>
    </row>
    <row r="1341" spans="1:15" outlineLevel="1">
      <c r="A1341" s="153">
        <v>86110</v>
      </c>
      <c r="B1341" s="44" t="s">
        <v>4859</v>
      </c>
      <c r="C1341" s="65" t="s">
        <v>4860</v>
      </c>
      <c r="D1341" s="43"/>
      <c r="E1341" s="51">
        <v>43249</v>
      </c>
      <c r="F1341" s="51">
        <v>43257</v>
      </c>
      <c r="G1341" s="51" t="s">
        <v>33</v>
      </c>
      <c r="H1341" s="51">
        <v>43263</v>
      </c>
      <c r="I1341" s="51"/>
      <c r="J1341" s="51">
        <v>43263</v>
      </c>
      <c r="K1341" s="51">
        <v>43252</v>
      </c>
      <c r="L1341" s="48"/>
      <c r="M1341" s="48"/>
      <c r="N1341" s="116"/>
      <c r="O1341" s="78"/>
    </row>
    <row r="1342" spans="1:15" outlineLevel="1">
      <c r="A1342" s="153">
        <v>86108</v>
      </c>
      <c r="B1342" s="44" t="s">
        <v>2389</v>
      </c>
      <c r="C1342" s="65" t="s">
        <v>4861</v>
      </c>
      <c r="D1342" s="43"/>
      <c r="E1342" s="51">
        <v>43249</v>
      </c>
      <c r="F1342" s="51">
        <v>43258</v>
      </c>
      <c r="G1342" s="51" t="s">
        <v>33</v>
      </c>
      <c r="H1342" s="51">
        <v>43265</v>
      </c>
      <c r="I1342" s="51"/>
      <c r="J1342" s="51">
        <v>43265</v>
      </c>
      <c r="K1342" s="51">
        <v>43252</v>
      </c>
      <c r="L1342" s="48"/>
      <c r="M1342" s="48"/>
      <c r="N1342" s="116"/>
      <c r="O1342" s="78"/>
    </row>
    <row r="1343" spans="1:15" ht="29.1" outlineLevel="1">
      <c r="A1343" s="153">
        <v>82066</v>
      </c>
      <c r="B1343" s="44" t="s">
        <v>4862</v>
      </c>
      <c r="C1343" s="65" t="s">
        <v>2385</v>
      </c>
      <c r="D1343" s="43"/>
      <c r="E1343" s="51">
        <v>43250</v>
      </c>
      <c r="F1343" s="51">
        <v>43264</v>
      </c>
      <c r="G1343" s="51" t="s">
        <v>33</v>
      </c>
      <c r="H1343" s="51">
        <v>43266</v>
      </c>
      <c r="I1343" s="51"/>
      <c r="J1343" s="51">
        <v>43271</v>
      </c>
      <c r="K1343" s="51"/>
      <c r="L1343" s="48"/>
      <c r="M1343" s="48"/>
      <c r="N1343" s="116"/>
      <c r="O1343" s="78" t="s">
        <v>4863</v>
      </c>
    </row>
    <row r="1344" spans="1:15" outlineLevel="1">
      <c r="A1344" s="153">
        <v>77045</v>
      </c>
      <c r="B1344" s="44" t="s">
        <v>4864</v>
      </c>
      <c r="C1344" s="65" t="s">
        <v>4865</v>
      </c>
      <c r="D1344" s="43"/>
      <c r="E1344" s="51">
        <v>43255</v>
      </c>
      <c r="F1344" s="51">
        <v>43256</v>
      </c>
      <c r="G1344" s="51" t="s">
        <v>33</v>
      </c>
      <c r="H1344" s="51">
        <v>43263</v>
      </c>
      <c r="I1344" s="51"/>
      <c r="J1344" s="51">
        <v>43265</v>
      </c>
      <c r="K1344" s="51">
        <v>43259</v>
      </c>
      <c r="L1344" s="48"/>
      <c r="M1344" s="48"/>
      <c r="N1344" s="116"/>
      <c r="O1344" s="78"/>
    </row>
    <row r="1345" spans="1:15" outlineLevel="1">
      <c r="A1345" s="153">
        <v>86062</v>
      </c>
      <c r="B1345" s="44" t="s">
        <v>2444</v>
      </c>
      <c r="C1345" s="65" t="s">
        <v>4866</v>
      </c>
      <c r="D1345" s="43"/>
      <c r="E1345" s="51">
        <v>43255</v>
      </c>
      <c r="F1345" s="51">
        <v>43262</v>
      </c>
      <c r="G1345" s="51" t="s">
        <v>33</v>
      </c>
      <c r="H1345" s="51">
        <v>43269</v>
      </c>
      <c r="I1345" s="51"/>
      <c r="J1345" s="51">
        <v>43269</v>
      </c>
      <c r="K1345" s="51">
        <v>43259</v>
      </c>
      <c r="L1345" s="48"/>
      <c r="M1345" s="48"/>
      <c r="N1345" s="116"/>
      <c r="O1345" s="78"/>
    </row>
    <row r="1346" spans="1:15" outlineLevel="1">
      <c r="A1346" s="153">
        <v>86117</v>
      </c>
      <c r="B1346" s="44" t="s">
        <v>4864</v>
      </c>
      <c r="C1346" s="65" t="s">
        <v>4867</v>
      </c>
      <c r="D1346" s="43"/>
      <c r="E1346" s="51">
        <v>43256</v>
      </c>
      <c r="F1346" s="51">
        <v>43256</v>
      </c>
      <c r="G1346" s="51" t="s">
        <v>33</v>
      </c>
      <c r="H1346" s="51">
        <v>43263</v>
      </c>
      <c r="I1346" s="51"/>
      <c r="J1346" s="51">
        <v>43263</v>
      </c>
      <c r="K1346" s="51">
        <v>43259</v>
      </c>
      <c r="L1346" s="48"/>
      <c r="M1346" s="48"/>
      <c r="N1346" s="116"/>
      <c r="O1346" s="78"/>
    </row>
    <row r="1347" spans="1:15" outlineLevel="1">
      <c r="A1347" s="153">
        <v>86119</v>
      </c>
      <c r="B1347" s="44" t="s">
        <v>4868</v>
      </c>
      <c r="C1347" s="65" t="s">
        <v>4869</v>
      </c>
      <c r="D1347" s="43"/>
      <c r="E1347" s="51">
        <v>43256</v>
      </c>
      <c r="F1347" s="51">
        <v>43263</v>
      </c>
      <c r="G1347" s="51" t="s">
        <v>33</v>
      </c>
      <c r="H1347" s="51">
        <v>43270</v>
      </c>
      <c r="I1347" s="51"/>
      <c r="J1347" s="51">
        <v>43271</v>
      </c>
      <c r="K1347" s="51">
        <v>43259</v>
      </c>
      <c r="L1347" s="48"/>
      <c r="M1347" s="48"/>
      <c r="N1347" s="116"/>
      <c r="O1347" s="78"/>
    </row>
    <row r="1348" spans="1:15" outlineLevel="1">
      <c r="A1348" s="153">
        <v>75978</v>
      </c>
      <c r="B1348" s="44" t="s">
        <v>4870</v>
      </c>
      <c r="C1348" s="65" t="s">
        <v>4871</v>
      </c>
      <c r="D1348" s="43"/>
      <c r="E1348" s="51">
        <v>43257</v>
      </c>
      <c r="F1348" s="51">
        <v>43269</v>
      </c>
      <c r="G1348" s="51" t="s">
        <v>33</v>
      </c>
      <c r="H1348" s="51">
        <v>43276</v>
      </c>
      <c r="I1348" s="51"/>
      <c r="J1348" s="51">
        <v>43276</v>
      </c>
      <c r="K1348" s="51">
        <v>43259</v>
      </c>
      <c r="L1348" s="48"/>
      <c r="M1348" s="48"/>
      <c r="N1348" s="116"/>
      <c r="O1348" s="78"/>
    </row>
    <row r="1349" spans="1:15" outlineLevel="1">
      <c r="A1349" s="153">
        <v>85006</v>
      </c>
      <c r="B1349" s="44" t="s">
        <v>4872</v>
      </c>
      <c r="C1349" s="65" t="s">
        <v>4873</v>
      </c>
      <c r="D1349" s="43"/>
      <c r="E1349" s="51">
        <v>43262</v>
      </c>
      <c r="F1349" s="51">
        <v>43270</v>
      </c>
      <c r="G1349" s="51" t="s">
        <v>33</v>
      </c>
      <c r="H1349" s="51">
        <v>43277</v>
      </c>
      <c r="I1349" s="51"/>
      <c r="J1349" s="51">
        <v>43277</v>
      </c>
      <c r="K1349" s="51">
        <v>43266</v>
      </c>
      <c r="L1349" s="48"/>
      <c r="M1349" s="48"/>
      <c r="N1349" s="116"/>
      <c r="O1349" s="78"/>
    </row>
    <row r="1350" spans="1:15" outlineLevel="1">
      <c r="A1350" s="153">
        <v>86142</v>
      </c>
      <c r="B1350" s="44" t="s">
        <v>3809</v>
      </c>
      <c r="C1350" s="65" t="s">
        <v>4874</v>
      </c>
      <c r="D1350" s="43"/>
      <c r="E1350" s="51">
        <v>43264</v>
      </c>
      <c r="F1350" s="51">
        <v>43265</v>
      </c>
      <c r="G1350" s="51" t="s">
        <v>33</v>
      </c>
      <c r="H1350" s="51">
        <v>43272</v>
      </c>
      <c r="I1350" s="51"/>
      <c r="J1350" s="51">
        <v>43272</v>
      </c>
      <c r="K1350" s="51">
        <v>43266</v>
      </c>
      <c r="L1350" s="48"/>
      <c r="M1350" s="48"/>
      <c r="N1350" s="116"/>
      <c r="O1350" s="78"/>
    </row>
    <row r="1351" spans="1:15" outlineLevel="1">
      <c r="A1351" s="153">
        <v>86143</v>
      </c>
      <c r="B1351" s="44" t="s">
        <v>3742</v>
      </c>
      <c r="C1351" s="65" t="s">
        <v>4875</v>
      </c>
      <c r="D1351" s="43"/>
      <c r="E1351" s="51">
        <v>43264</v>
      </c>
      <c r="F1351" s="51">
        <v>43271</v>
      </c>
      <c r="G1351" s="51" t="s">
        <v>33</v>
      </c>
      <c r="H1351" s="51">
        <v>43278</v>
      </c>
      <c r="I1351" s="51"/>
      <c r="J1351" s="51">
        <v>43279</v>
      </c>
      <c r="K1351" s="51">
        <v>43266</v>
      </c>
      <c r="L1351" s="48"/>
      <c r="M1351" s="48"/>
      <c r="N1351" s="116"/>
      <c r="O1351" s="78"/>
    </row>
    <row r="1352" spans="1:15" outlineLevel="1">
      <c r="A1352" s="153">
        <v>86144</v>
      </c>
      <c r="B1352" s="44" t="s">
        <v>4876</v>
      </c>
      <c r="C1352" s="65" t="s">
        <v>4877</v>
      </c>
      <c r="D1352" s="43"/>
      <c r="E1352" s="51">
        <v>43264</v>
      </c>
      <c r="F1352" s="51" t="s">
        <v>4878</v>
      </c>
      <c r="G1352" s="51" t="s">
        <v>33</v>
      </c>
      <c r="H1352" s="51">
        <v>43305</v>
      </c>
      <c r="I1352" s="51"/>
      <c r="J1352" s="85" t="s">
        <v>4879</v>
      </c>
      <c r="K1352" s="51">
        <v>43266</v>
      </c>
      <c r="L1352" s="48"/>
      <c r="M1352" s="48"/>
      <c r="N1352" s="116"/>
      <c r="O1352" s="78"/>
    </row>
    <row r="1353" spans="1:15" outlineLevel="1">
      <c r="A1353" s="153">
        <v>71043</v>
      </c>
      <c r="B1353" s="44" t="s">
        <v>4880</v>
      </c>
      <c r="C1353" s="65" t="s">
        <v>4881</v>
      </c>
      <c r="D1353" s="43"/>
      <c r="E1353" s="51">
        <v>43273</v>
      </c>
      <c r="F1353" s="51">
        <v>43246</v>
      </c>
      <c r="G1353" s="51" t="s">
        <v>33</v>
      </c>
      <c r="H1353" s="51">
        <v>43284</v>
      </c>
      <c r="I1353" s="51"/>
      <c r="J1353" s="51">
        <v>43286</v>
      </c>
      <c r="K1353" s="51">
        <v>43273</v>
      </c>
      <c r="L1353" s="48"/>
      <c r="M1353" s="48"/>
      <c r="N1353" s="116"/>
      <c r="O1353" s="78"/>
    </row>
    <row r="1354" spans="1:15" outlineLevel="1">
      <c r="A1354" s="153">
        <v>86280</v>
      </c>
      <c r="B1354" s="44" t="s">
        <v>4882</v>
      </c>
      <c r="C1354" s="65" t="s">
        <v>4883</v>
      </c>
      <c r="D1354" s="43"/>
      <c r="E1354" s="51">
        <v>43277</v>
      </c>
      <c r="F1354" s="51">
        <v>43278</v>
      </c>
      <c r="G1354" s="51" t="s">
        <v>33</v>
      </c>
      <c r="H1354" s="51">
        <v>43285</v>
      </c>
      <c r="I1354" s="51"/>
      <c r="J1354" s="51">
        <v>43285</v>
      </c>
      <c r="K1354" s="51">
        <v>43280</v>
      </c>
      <c r="L1354" s="48"/>
      <c r="M1354" s="48"/>
      <c r="N1354" s="116"/>
      <c r="O1354" s="78"/>
    </row>
    <row r="1355" spans="1:15" outlineLevel="1">
      <c r="A1355" s="153">
        <v>86282</v>
      </c>
      <c r="B1355" s="44" t="s">
        <v>4884</v>
      </c>
      <c r="C1355" s="65" t="s">
        <v>4885</v>
      </c>
      <c r="D1355" s="43"/>
      <c r="E1355" s="51">
        <v>43277</v>
      </c>
      <c r="F1355" s="51">
        <v>43283</v>
      </c>
      <c r="G1355" s="51" t="s">
        <v>33</v>
      </c>
      <c r="H1355" s="51">
        <v>43290</v>
      </c>
      <c r="I1355" s="51"/>
      <c r="J1355" s="51">
        <v>43291</v>
      </c>
      <c r="K1355" s="51">
        <v>43280</v>
      </c>
      <c r="L1355" s="48"/>
      <c r="M1355" s="48"/>
      <c r="N1355" s="116"/>
      <c r="O1355" s="78"/>
    </row>
    <row r="1356" spans="1:15" outlineLevel="1">
      <c r="A1356" s="153">
        <v>85289</v>
      </c>
      <c r="B1356" s="44" t="s">
        <v>4886</v>
      </c>
      <c r="C1356" s="65" t="s">
        <v>4887</v>
      </c>
      <c r="D1356" s="43"/>
      <c r="E1356" s="51">
        <v>43278</v>
      </c>
      <c r="F1356" s="51">
        <v>43284</v>
      </c>
      <c r="G1356" s="51" t="s">
        <v>33</v>
      </c>
      <c r="H1356" s="51">
        <v>43291</v>
      </c>
      <c r="I1356" s="51"/>
      <c r="J1356" s="51">
        <v>43291</v>
      </c>
      <c r="K1356" s="51">
        <v>43280</v>
      </c>
      <c r="L1356" s="48"/>
      <c r="M1356" s="48"/>
      <c r="N1356" s="116"/>
      <c r="O1356" s="78"/>
    </row>
    <row r="1357" spans="1:15" outlineLevel="1">
      <c r="A1357" s="153">
        <v>86156</v>
      </c>
      <c r="B1357" s="44" t="s">
        <v>4888</v>
      </c>
      <c r="C1357" s="65" t="s">
        <v>4889</v>
      </c>
      <c r="D1357" s="43"/>
      <c r="E1357" s="51">
        <v>43283</v>
      </c>
      <c r="F1357" s="51">
        <v>43291</v>
      </c>
      <c r="G1357" s="51" t="s">
        <v>33</v>
      </c>
      <c r="H1357" s="51">
        <v>43298</v>
      </c>
      <c r="I1357" s="51"/>
      <c r="J1357" s="51">
        <v>43301</v>
      </c>
      <c r="K1357" s="51">
        <v>43287</v>
      </c>
      <c r="L1357" s="48"/>
      <c r="M1357" s="48"/>
      <c r="N1357" s="116"/>
      <c r="O1357" s="78" t="s">
        <v>4890</v>
      </c>
    </row>
    <row r="1358" spans="1:15" outlineLevel="1">
      <c r="A1358" s="153">
        <v>86303</v>
      </c>
      <c r="B1358" s="44" t="s">
        <v>4891</v>
      </c>
      <c r="C1358" s="65" t="s">
        <v>4892</v>
      </c>
      <c r="D1358" s="43"/>
      <c r="E1358" s="51">
        <v>43284</v>
      </c>
      <c r="F1358" s="51">
        <v>43285</v>
      </c>
      <c r="G1358" s="51" t="s">
        <v>33</v>
      </c>
      <c r="H1358" s="51">
        <v>43292</v>
      </c>
      <c r="I1358" s="51"/>
      <c r="J1358" s="51">
        <v>43292</v>
      </c>
      <c r="K1358" s="51">
        <v>43287</v>
      </c>
      <c r="L1358" s="48"/>
      <c r="M1358" s="48"/>
      <c r="N1358" s="116"/>
      <c r="O1358" s="78"/>
    </row>
    <row r="1359" spans="1:15" outlineLevel="1">
      <c r="A1359" s="153">
        <v>35449</v>
      </c>
      <c r="B1359" s="44" t="s">
        <v>3146</v>
      </c>
      <c r="C1359" s="65" t="s">
        <v>4033</v>
      </c>
      <c r="D1359" s="43"/>
      <c r="E1359" s="51">
        <v>43286</v>
      </c>
      <c r="F1359" s="51">
        <v>43290</v>
      </c>
      <c r="G1359" s="51" t="s">
        <v>33</v>
      </c>
      <c r="H1359" s="51">
        <v>43292</v>
      </c>
      <c r="I1359" s="51"/>
      <c r="J1359" s="51">
        <v>43298</v>
      </c>
      <c r="K1359" s="51">
        <v>43287</v>
      </c>
      <c r="L1359" s="48"/>
      <c r="M1359" s="48"/>
      <c r="N1359" s="116"/>
      <c r="O1359" s="78"/>
    </row>
    <row r="1360" spans="1:15" outlineLevel="1">
      <c r="A1360" s="153">
        <v>84615</v>
      </c>
      <c r="B1360" s="44" t="s">
        <v>4893</v>
      </c>
      <c r="C1360" s="65" t="s">
        <v>4894</v>
      </c>
      <c r="D1360" s="43"/>
      <c r="E1360" s="51">
        <v>43287</v>
      </c>
      <c r="F1360" s="51">
        <v>43291</v>
      </c>
      <c r="G1360" s="51" t="s">
        <v>33</v>
      </c>
      <c r="H1360" s="51">
        <v>43298</v>
      </c>
      <c r="I1360" s="51"/>
      <c r="J1360" s="51">
        <v>43298</v>
      </c>
      <c r="K1360" s="51">
        <v>43287</v>
      </c>
      <c r="L1360" s="48"/>
      <c r="M1360" s="48"/>
      <c r="N1360" s="116"/>
      <c r="O1360" s="78"/>
    </row>
    <row r="1361" spans="1:15" outlineLevel="1">
      <c r="A1361" s="153">
        <v>85599</v>
      </c>
      <c r="B1361" s="44" t="s">
        <v>4895</v>
      </c>
      <c r="C1361" s="65" t="s">
        <v>4896</v>
      </c>
      <c r="D1361" s="43"/>
      <c r="E1361" s="51">
        <v>43286</v>
      </c>
      <c r="F1361" s="51">
        <v>43292</v>
      </c>
      <c r="G1361" s="51" t="s">
        <v>33</v>
      </c>
      <c r="H1361" s="51">
        <v>43299</v>
      </c>
      <c r="I1361" s="51"/>
      <c r="J1361" s="51">
        <v>43299</v>
      </c>
      <c r="K1361" s="51">
        <v>43287</v>
      </c>
      <c r="L1361" s="48"/>
      <c r="M1361" s="48"/>
      <c r="N1361" s="116"/>
      <c r="O1361" s="78"/>
    </row>
    <row r="1362" spans="1:15" outlineLevel="1">
      <c r="A1362" s="153">
        <v>86316</v>
      </c>
      <c r="B1362" s="44" t="s">
        <v>4514</v>
      </c>
      <c r="C1362" s="65" t="s">
        <v>4897</v>
      </c>
      <c r="D1362" s="43"/>
      <c r="E1362" s="51">
        <v>43290</v>
      </c>
      <c r="F1362" s="51">
        <v>43297</v>
      </c>
      <c r="G1362" s="51" t="s">
        <v>33</v>
      </c>
      <c r="H1362" s="51">
        <v>43299</v>
      </c>
      <c r="I1362" s="51"/>
      <c r="J1362" s="51">
        <v>43299</v>
      </c>
      <c r="K1362" s="51">
        <v>43294</v>
      </c>
      <c r="L1362" s="48"/>
      <c r="M1362" s="48"/>
      <c r="N1362" s="116"/>
      <c r="O1362" s="78"/>
    </row>
    <row r="1363" spans="1:15" outlineLevel="1">
      <c r="A1363" s="153">
        <v>86290</v>
      </c>
      <c r="B1363" s="44" t="s">
        <v>4898</v>
      </c>
      <c r="C1363" s="65" t="s">
        <v>4899</v>
      </c>
      <c r="D1363" s="43"/>
      <c r="E1363" s="51">
        <v>43287</v>
      </c>
      <c r="F1363" s="51">
        <v>43294</v>
      </c>
      <c r="G1363" s="51" t="s">
        <v>33</v>
      </c>
      <c r="H1363" s="51">
        <v>43298</v>
      </c>
      <c r="I1363" s="51"/>
      <c r="J1363" s="51">
        <v>43299</v>
      </c>
      <c r="K1363" s="51">
        <v>43287</v>
      </c>
      <c r="L1363" s="48"/>
      <c r="M1363" s="48"/>
      <c r="N1363" s="116"/>
      <c r="O1363" s="78"/>
    </row>
    <row r="1364" spans="1:15" outlineLevel="1">
      <c r="A1364" s="153">
        <v>86443</v>
      </c>
      <c r="B1364" s="44" t="s">
        <v>4900</v>
      </c>
      <c r="C1364" s="65" t="s">
        <v>4901</v>
      </c>
      <c r="D1364" s="43"/>
      <c r="E1364" s="51">
        <v>43293</v>
      </c>
      <c r="F1364" s="51">
        <v>43305</v>
      </c>
      <c r="G1364" s="51" t="s">
        <v>33</v>
      </c>
      <c r="H1364" s="51">
        <v>43312</v>
      </c>
      <c r="I1364" s="51"/>
      <c r="J1364" s="51">
        <v>43312</v>
      </c>
      <c r="K1364" s="51">
        <v>43294</v>
      </c>
      <c r="L1364" s="48"/>
      <c r="M1364" s="48"/>
      <c r="N1364" s="116"/>
      <c r="O1364" s="78"/>
    </row>
    <row r="1365" spans="1:15" outlineLevel="1">
      <c r="A1365" s="153">
        <v>86323</v>
      </c>
      <c r="B1365" s="44" t="s">
        <v>4902</v>
      </c>
      <c r="C1365" s="65" t="s">
        <v>4903</v>
      </c>
      <c r="D1365" s="43"/>
      <c r="E1365" s="51">
        <v>43293</v>
      </c>
      <c r="F1365" s="51">
        <v>43304</v>
      </c>
      <c r="G1365" s="51" t="s">
        <v>33</v>
      </c>
      <c r="H1365" s="51">
        <v>43311</v>
      </c>
      <c r="I1365" s="51"/>
      <c r="J1365" s="51">
        <v>43311</v>
      </c>
      <c r="K1365" s="51">
        <v>43294</v>
      </c>
      <c r="L1365" s="48"/>
      <c r="M1365" s="48"/>
      <c r="N1365" s="116"/>
      <c r="O1365" s="78"/>
    </row>
    <row r="1366" spans="1:15" outlineLevel="1">
      <c r="A1366" s="153">
        <v>86280</v>
      </c>
      <c r="B1366" s="44" t="s">
        <v>4882</v>
      </c>
      <c r="C1366" s="65" t="s">
        <v>4904</v>
      </c>
      <c r="D1366" s="43"/>
      <c r="E1366" s="51">
        <v>43293</v>
      </c>
      <c r="F1366" s="51">
        <v>43300</v>
      </c>
      <c r="G1366" s="51" t="s">
        <v>33</v>
      </c>
      <c r="H1366" s="51">
        <v>43307</v>
      </c>
      <c r="I1366" s="51"/>
      <c r="J1366" s="51">
        <v>43285</v>
      </c>
      <c r="K1366" s="51">
        <v>43294</v>
      </c>
      <c r="L1366" s="48"/>
      <c r="M1366" s="48"/>
      <c r="N1366" s="116"/>
      <c r="O1366" s="78"/>
    </row>
    <row r="1367" spans="1:15" outlineLevel="1">
      <c r="A1367" s="153">
        <v>86155</v>
      </c>
      <c r="B1367" s="44" t="s">
        <v>4905</v>
      </c>
      <c r="C1367" s="65" t="s">
        <v>4906</v>
      </c>
      <c r="D1367" s="43"/>
      <c r="E1367" s="51">
        <v>43294</v>
      </c>
      <c r="F1367" s="51">
        <v>43307</v>
      </c>
      <c r="G1367" s="51" t="s">
        <v>33</v>
      </c>
      <c r="H1367" s="51">
        <v>43314</v>
      </c>
      <c r="I1367" s="51"/>
      <c r="J1367" s="51">
        <v>43314</v>
      </c>
      <c r="K1367" s="51">
        <v>43294</v>
      </c>
      <c r="L1367" s="48"/>
      <c r="M1367" s="48"/>
      <c r="N1367" s="116"/>
      <c r="O1367" s="78"/>
    </row>
    <row r="1368" spans="1:15" outlineLevel="1">
      <c r="A1368" s="153">
        <v>86227</v>
      </c>
      <c r="B1368" s="44" t="s">
        <v>4907</v>
      </c>
      <c r="C1368" s="65" t="s">
        <v>4908</v>
      </c>
      <c r="D1368" s="43"/>
      <c r="E1368" s="51">
        <v>43294</v>
      </c>
      <c r="F1368" s="51">
        <v>43304</v>
      </c>
      <c r="G1368" s="51" t="s">
        <v>33</v>
      </c>
      <c r="H1368" s="51">
        <v>43311</v>
      </c>
      <c r="I1368" s="51"/>
      <c r="J1368" s="51">
        <v>43311</v>
      </c>
      <c r="K1368" s="51">
        <v>43294</v>
      </c>
      <c r="L1368" s="48"/>
      <c r="M1368" s="48"/>
      <c r="N1368" s="116"/>
      <c r="O1368" s="78"/>
    </row>
    <row r="1369" spans="1:15" outlineLevel="1">
      <c r="A1369" s="153">
        <v>85726</v>
      </c>
      <c r="B1369" s="44" t="s">
        <v>4787</v>
      </c>
      <c r="C1369" s="65" t="s">
        <v>4788</v>
      </c>
      <c r="D1369" s="43"/>
      <c r="E1369" s="51">
        <v>43294</v>
      </c>
      <c r="F1369" s="51">
        <v>43306</v>
      </c>
      <c r="G1369" s="51" t="s">
        <v>2120</v>
      </c>
      <c r="H1369" s="51">
        <v>43313</v>
      </c>
      <c r="I1369" s="51"/>
      <c r="J1369" s="51" t="s">
        <v>4909</v>
      </c>
      <c r="K1369" s="51">
        <v>43294</v>
      </c>
      <c r="L1369" s="48"/>
      <c r="M1369" s="48"/>
      <c r="N1369" s="116"/>
      <c r="O1369" s="78"/>
    </row>
    <row r="1370" spans="1:15" outlineLevel="1">
      <c r="A1370" s="153">
        <v>86310</v>
      </c>
      <c r="B1370" s="44" t="s">
        <v>4910</v>
      </c>
      <c r="C1370" s="65" t="s">
        <v>4911</v>
      </c>
      <c r="D1370" s="43"/>
      <c r="E1370" s="51">
        <v>43297</v>
      </c>
      <c r="F1370" s="51">
        <v>43315</v>
      </c>
      <c r="G1370" s="51" t="s">
        <v>33</v>
      </c>
      <c r="H1370" s="51">
        <v>43322</v>
      </c>
      <c r="I1370" s="51"/>
      <c r="J1370" s="51">
        <v>43321</v>
      </c>
      <c r="K1370" s="51">
        <v>43301</v>
      </c>
      <c r="L1370" s="48"/>
      <c r="M1370" s="48"/>
      <c r="N1370" s="116"/>
      <c r="O1370" s="78"/>
    </row>
    <row r="1371" spans="1:15" outlineLevel="1">
      <c r="A1371" s="153">
        <v>86502</v>
      </c>
      <c r="B1371" s="44" t="s">
        <v>4912</v>
      </c>
      <c r="C1371" s="65" t="s">
        <v>4913</v>
      </c>
      <c r="D1371" s="43"/>
      <c r="E1371" s="51">
        <v>43297</v>
      </c>
      <c r="F1371" s="51">
        <v>43305</v>
      </c>
      <c r="G1371" s="51" t="s">
        <v>33</v>
      </c>
      <c r="H1371" s="51">
        <v>43312</v>
      </c>
      <c r="I1371" s="51"/>
      <c r="J1371" s="51">
        <v>43312</v>
      </c>
      <c r="K1371" s="51">
        <v>43301</v>
      </c>
      <c r="L1371" s="48"/>
      <c r="M1371" s="48"/>
      <c r="N1371" s="116"/>
      <c r="O1371" s="78"/>
    </row>
    <row r="1372" spans="1:15" outlineLevel="1">
      <c r="A1372" s="153">
        <v>86503</v>
      </c>
      <c r="B1372" s="44" t="s">
        <v>4914</v>
      </c>
      <c r="C1372" s="65" t="s">
        <v>4915</v>
      </c>
      <c r="D1372" s="43"/>
      <c r="E1372" s="51">
        <v>43297</v>
      </c>
      <c r="F1372" s="51">
        <v>43305</v>
      </c>
      <c r="G1372" s="51" t="s">
        <v>33</v>
      </c>
      <c r="H1372" s="51">
        <v>43312</v>
      </c>
      <c r="I1372" s="51"/>
      <c r="J1372" s="51">
        <v>43312</v>
      </c>
      <c r="K1372" s="51">
        <v>43301</v>
      </c>
      <c r="L1372" s="48"/>
      <c r="M1372" s="48"/>
      <c r="N1372" s="116"/>
      <c r="O1372" s="78"/>
    </row>
    <row r="1373" spans="1:15" outlineLevel="1">
      <c r="A1373" s="153">
        <v>86512</v>
      </c>
      <c r="B1373" s="44" t="s">
        <v>2912</v>
      </c>
      <c r="C1373" s="65" t="s">
        <v>4916</v>
      </c>
      <c r="D1373" s="43"/>
      <c r="E1373" s="51">
        <v>43298</v>
      </c>
      <c r="F1373" s="51">
        <v>43312</v>
      </c>
      <c r="G1373" s="51" t="s">
        <v>33</v>
      </c>
      <c r="H1373" s="51">
        <v>43319</v>
      </c>
      <c r="I1373" s="51"/>
      <c r="J1373" s="51">
        <v>43319</v>
      </c>
      <c r="K1373" s="51">
        <v>43301</v>
      </c>
      <c r="L1373" s="48"/>
      <c r="M1373" s="48"/>
      <c r="N1373" s="116"/>
      <c r="O1373" s="78"/>
    </row>
    <row r="1374" spans="1:15" outlineLevel="1">
      <c r="A1374" s="153">
        <v>73292</v>
      </c>
      <c r="B1374" s="44" t="s">
        <v>4917</v>
      </c>
      <c r="C1374" s="65" t="s">
        <v>4918</v>
      </c>
      <c r="D1374" s="43"/>
      <c r="E1374" s="51">
        <v>43299</v>
      </c>
      <c r="F1374" s="51">
        <v>43312</v>
      </c>
      <c r="G1374" s="51" t="s">
        <v>33</v>
      </c>
      <c r="H1374" s="51">
        <v>43319</v>
      </c>
      <c r="I1374" s="51"/>
      <c r="J1374" s="51">
        <v>43319</v>
      </c>
      <c r="K1374" s="51">
        <v>43301</v>
      </c>
      <c r="L1374" s="48"/>
      <c r="M1374" s="48"/>
      <c r="N1374" s="116"/>
      <c r="O1374" s="78"/>
    </row>
    <row r="1375" spans="1:15" outlineLevel="1">
      <c r="A1375" s="153">
        <v>86324</v>
      </c>
      <c r="B1375" s="44" t="s">
        <v>4919</v>
      </c>
      <c r="C1375" s="65" t="s">
        <v>4920</v>
      </c>
      <c r="D1375" s="43"/>
      <c r="E1375" s="51">
        <v>43300</v>
      </c>
      <c r="F1375" s="51">
        <v>43339</v>
      </c>
      <c r="G1375" s="51" t="s">
        <v>33</v>
      </c>
      <c r="H1375" s="51">
        <v>43315</v>
      </c>
      <c r="I1375" s="51"/>
      <c r="J1375" s="51">
        <v>43315</v>
      </c>
      <c r="K1375" s="51">
        <v>43301</v>
      </c>
      <c r="L1375" s="48"/>
      <c r="M1375" s="48"/>
      <c r="N1375" s="116"/>
      <c r="O1375" s="78"/>
    </row>
    <row r="1376" spans="1:15" outlineLevel="1">
      <c r="A1376" s="153">
        <v>86524</v>
      </c>
      <c r="B1376" s="44" t="s">
        <v>4921</v>
      </c>
      <c r="C1376" s="65" t="s">
        <v>4922</v>
      </c>
      <c r="D1376" s="43"/>
      <c r="E1376" s="51">
        <v>43301</v>
      </c>
      <c r="F1376" s="51">
        <v>43315</v>
      </c>
      <c r="G1376" s="51" t="s">
        <v>33</v>
      </c>
      <c r="H1376" s="51">
        <v>43322</v>
      </c>
      <c r="I1376" s="51"/>
      <c r="J1376" s="51">
        <v>43321</v>
      </c>
      <c r="K1376" s="51">
        <v>43301</v>
      </c>
      <c r="L1376" s="48"/>
      <c r="M1376" s="48"/>
      <c r="N1376" s="116"/>
      <c r="O1376" s="78"/>
    </row>
    <row r="1377" spans="1:15" outlineLevel="1">
      <c r="A1377" s="153">
        <v>79978</v>
      </c>
      <c r="B1377" s="44" t="s">
        <v>4923</v>
      </c>
      <c r="C1377" s="65" t="s">
        <v>4924</v>
      </c>
      <c r="D1377" s="43"/>
      <c r="E1377" s="51">
        <v>43301</v>
      </c>
      <c r="F1377" s="51">
        <v>43306</v>
      </c>
      <c r="G1377" s="51" t="s">
        <v>33</v>
      </c>
      <c r="H1377" s="51">
        <v>43308</v>
      </c>
      <c r="I1377" s="51"/>
      <c r="J1377" s="51">
        <v>43308</v>
      </c>
      <c r="K1377" s="51">
        <v>43301</v>
      </c>
      <c r="L1377" s="48"/>
      <c r="M1377" s="48"/>
      <c r="N1377" s="116"/>
      <c r="O1377" s="78"/>
    </row>
    <row r="1378" spans="1:15" outlineLevel="1">
      <c r="A1378" s="153">
        <v>86528</v>
      </c>
      <c r="B1378" s="62" t="s">
        <v>4925</v>
      </c>
      <c r="C1378" s="65" t="s">
        <v>4926</v>
      </c>
      <c r="D1378" s="43"/>
      <c r="E1378" s="51">
        <v>43305</v>
      </c>
      <c r="F1378" s="51">
        <v>43313</v>
      </c>
      <c r="G1378" s="51" t="s">
        <v>33</v>
      </c>
      <c r="H1378" s="51">
        <v>43320</v>
      </c>
      <c r="I1378" s="51"/>
      <c r="J1378" s="51">
        <v>43320</v>
      </c>
      <c r="K1378" s="51">
        <v>43308</v>
      </c>
      <c r="L1378" s="48"/>
      <c r="M1378" s="48"/>
      <c r="N1378" s="116"/>
      <c r="O1378" s="78"/>
    </row>
    <row r="1379" spans="1:15" outlineLevel="1">
      <c r="A1379" s="153">
        <v>86529</v>
      </c>
      <c r="B1379" s="44" t="s">
        <v>4927</v>
      </c>
      <c r="C1379" s="65" t="s">
        <v>4928</v>
      </c>
      <c r="D1379" s="43"/>
      <c r="E1379" s="51">
        <v>43305</v>
      </c>
      <c r="F1379" s="51">
        <v>43313</v>
      </c>
      <c r="G1379" s="51" t="s">
        <v>33</v>
      </c>
      <c r="H1379" s="51">
        <v>43320</v>
      </c>
      <c r="I1379" s="51"/>
      <c r="J1379" s="51">
        <v>43320</v>
      </c>
      <c r="K1379" s="51">
        <v>43308</v>
      </c>
      <c r="L1379" s="48"/>
      <c r="M1379" s="48"/>
      <c r="N1379" s="116"/>
      <c r="O1379" s="78"/>
    </row>
    <row r="1380" spans="1:15" ht="43.5" outlineLevel="1">
      <c r="A1380" s="153">
        <v>86527</v>
      </c>
      <c r="B1380" s="44" t="s">
        <v>4929</v>
      </c>
      <c r="C1380" s="65" t="s">
        <v>4930</v>
      </c>
      <c r="D1380" s="43"/>
      <c r="E1380" s="51">
        <v>43305</v>
      </c>
      <c r="F1380" s="51">
        <v>43328</v>
      </c>
      <c r="G1380" s="51" t="s">
        <v>33</v>
      </c>
      <c r="H1380" s="51">
        <v>43335</v>
      </c>
      <c r="I1380" s="51"/>
      <c r="J1380" s="51">
        <v>43334</v>
      </c>
      <c r="K1380" s="51">
        <v>43308</v>
      </c>
      <c r="L1380" s="48"/>
      <c r="M1380" s="48"/>
      <c r="N1380" s="116"/>
      <c r="O1380" s="78" t="s">
        <v>4931</v>
      </c>
    </row>
    <row r="1381" spans="1:15" outlineLevel="1">
      <c r="A1381" s="153">
        <v>86534</v>
      </c>
      <c r="B1381" s="44" t="s">
        <v>4932</v>
      </c>
      <c r="C1381" s="65" t="s">
        <v>4933</v>
      </c>
      <c r="D1381" s="43"/>
      <c r="E1381" s="51">
        <v>43307</v>
      </c>
      <c r="F1381" s="51">
        <v>43313</v>
      </c>
      <c r="G1381" s="51" t="s">
        <v>33</v>
      </c>
      <c r="H1381" s="51">
        <v>43320</v>
      </c>
      <c r="I1381" s="51"/>
      <c r="J1381" s="51">
        <v>43320</v>
      </c>
      <c r="K1381" s="51">
        <v>43308</v>
      </c>
      <c r="L1381" s="48"/>
      <c r="M1381" s="48"/>
      <c r="N1381" s="116"/>
      <c r="O1381" s="78"/>
    </row>
    <row r="1382" spans="1:15" outlineLevel="1">
      <c r="A1382" s="153">
        <v>86508</v>
      </c>
      <c r="B1382" s="44" t="s">
        <v>4934</v>
      </c>
      <c r="C1382" s="65" t="s">
        <v>4935</v>
      </c>
      <c r="D1382" s="43"/>
      <c r="E1382" s="51">
        <v>43312</v>
      </c>
      <c r="F1382" s="51">
        <v>43321</v>
      </c>
      <c r="G1382" s="51" t="s">
        <v>33</v>
      </c>
      <c r="H1382" s="51">
        <v>43328</v>
      </c>
      <c r="I1382" s="51"/>
      <c r="J1382" s="51">
        <v>43329</v>
      </c>
      <c r="K1382" s="51">
        <v>43315</v>
      </c>
      <c r="L1382" s="48"/>
      <c r="M1382" s="48"/>
      <c r="N1382" s="116"/>
      <c r="O1382" s="78"/>
    </row>
    <row r="1383" spans="1:15" ht="29.1" outlineLevel="1">
      <c r="A1383" s="153">
        <v>86543</v>
      </c>
      <c r="B1383" s="44" t="s">
        <v>3146</v>
      </c>
      <c r="C1383" s="65" t="s">
        <v>4936</v>
      </c>
      <c r="D1383" s="43"/>
      <c r="E1383" s="51">
        <v>43312</v>
      </c>
      <c r="F1383" s="51">
        <v>43327</v>
      </c>
      <c r="G1383" s="51" t="s">
        <v>33</v>
      </c>
      <c r="H1383" s="51">
        <v>43333</v>
      </c>
      <c r="I1383" s="51"/>
      <c r="J1383" s="51">
        <v>43326</v>
      </c>
      <c r="K1383" s="51">
        <v>43315</v>
      </c>
      <c r="L1383" s="48"/>
      <c r="M1383" s="48"/>
      <c r="N1383" s="116"/>
      <c r="O1383" s="78" t="s">
        <v>4937</v>
      </c>
    </row>
    <row r="1384" spans="1:15" outlineLevel="1">
      <c r="A1384" s="153">
        <v>79668</v>
      </c>
      <c r="B1384" s="44" t="s">
        <v>4704</v>
      </c>
      <c r="C1384" s="65" t="s">
        <v>4938</v>
      </c>
      <c r="D1384" s="43"/>
      <c r="E1384" s="51">
        <v>43314</v>
      </c>
      <c r="F1384" s="51">
        <v>43319</v>
      </c>
      <c r="G1384" s="51" t="s">
        <v>33</v>
      </c>
      <c r="H1384" s="51">
        <v>43326</v>
      </c>
      <c r="I1384" s="51"/>
      <c r="J1384" s="51">
        <v>43328</v>
      </c>
      <c r="K1384" s="51">
        <v>43315</v>
      </c>
      <c r="L1384" s="48"/>
      <c r="M1384" s="48"/>
      <c r="N1384" s="116"/>
      <c r="O1384" s="78"/>
    </row>
    <row r="1385" spans="1:15" outlineLevel="1">
      <c r="A1385" s="153">
        <v>86551</v>
      </c>
      <c r="B1385" s="44" t="s">
        <v>4798</v>
      </c>
      <c r="C1385" s="65" t="s">
        <v>4939</v>
      </c>
      <c r="D1385" s="43"/>
      <c r="E1385" s="51">
        <v>43314</v>
      </c>
      <c r="F1385" s="51">
        <v>43326</v>
      </c>
      <c r="G1385" s="51" t="s">
        <v>2120</v>
      </c>
      <c r="H1385" s="51">
        <v>43333</v>
      </c>
      <c r="I1385" s="51"/>
      <c r="J1385" s="85"/>
      <c r="K1385" s="51">
        <v>43315</v>
      </c>
      <c r="L1385" s="48"/>
      <c r="M1385" s="48"/>
      <c r="N1385" s="116"/>
      <c r="O1385" s="78"/>
    </row>
    <row r="1386" spans="1:15" outlineLevel="1">
      <c r="A1386" s="153">
        <v>86553</v>
      </c>
      <c r="B1386" s="44" t="s">
        <v>2466</v>
      </c>
      <c r="C1386" s="65" t="s">
        <v>4940</v>
      </c>
      <c r="D1386" s="43"/>
      <c r="E1386" s="51">
        <v>43315</v>
      </c>
      <c r="F1386" s="51">
        <v>43327</v>
      </c>
      <c r="G1386" s="51" t="s">
        <v>33</v>
      </c>
      <c r="H1386" s="51">
        <v>43334</v>
      </c>
      <c r="I1386" s="51"/>
      <c r="J1386" s="51">
        <v>43334</v>
      </c>
      <c r="K1386" s="51">
        <v>43315</v>
      </c>
      <c r="L1386" s="48"/>
      <c r="M1386" s="48"/>
      <c r="N1386" s="116"/>
      <c r="O1386" s="78"/>
    </row>
    <row r="1387" spans="1:15" ht="43.5" outlineLevel="1">
      <c r="A1387" s="153">
        <v>71283</v>
      </c>
      <c r="B1387" s="44" t="s">
        <v>4941</v>
      </c>
      <c r="C1387" s="65" t="s">
        <v>4942</v>
      </c>
      <c r="D1387" s="43"/>
      <c r="E1387" s="51">
        <v>43322</v>
      </c>
      <c r="F1387" s="51">
        <v>43346</v>
      </c>
      <c r="G1387" s="51" t="s">
        <v>2120</v>
      </c>
      <c r="H1387" s="51">
        <v>43346</v>
      </c>
      <c r="I1387" s="51"/>
      <c r="J1387" s="51">
        <v>43353</v>
      </c>
      <c r="K1387" s="51">
        <v>43322</v>
      </c>
      <c r="L1387" s="48"/>
      <c r="M1387" s="48"/>
      <c r="N1387" s="116"/>
      <c r="O1387" s="78" t="s">
        <v>4943</v>
      </c>
    </row>
    <row r="1388" spans="1:15" ht="29.1" outlineLevel="1">
      <c r="A1388" s="153">
        <v>85570</v>
      </c>
      <c r="B1388" s="44" t="s">
        <v>4944</v>
      </c>
      <c r="C1388" s="65" t="s">
        <v>4945</v>
      </c>
      <c r="D1388" s="43"/>
      <c r="E1388" s="51">
        <v>43322</v>
      </c>
      <c r="F1388" s="51"/>
      <c r="G1388" s="51" t="s">
        <v>914</v>
      </c>
      <c r="H1388" s="51"/>
      <c r="I1388" s="51"/>
      <c r="J1388" s="85"/>
      <c r="K1388" s="51">
        <v>43322</v>
      </c>
      <c r="L1388" s="48"/>
      <c r="M1388" s="48"/>
      <c r="N1388" s="116"/>
      <c r="O1388" s="78" t="s">
        <v>4946</v>
      </c>
    </row>
    <row r="1389" spans="1:15" outlineLevel="1">
      <c r="A1389" s="153">
        <v>86647</v>
      </c>
      <c r="B1389" s="44" t="s">
        <v>2754</v>
      </c>
      <c r="C1389" s="65" t="s">
        <v>4947</v>
      </c>
      <c r="D1389" s="43"/>
      <c r="E1389" s="51">
        <v>43322</v>
      </c>
      <c r="F1389" s="51">
        <v>43334</v>
      </c>
      <c r="G1389" s="51" t="s">
        <v>2087</v>
      </c>
      <c r="H1389" s="51">
        <v>43341</v>
      </c>
      <c r="I1389" s="51"/>
      <c r="J1389" s="51">
        <v>43341</v>
      </c>
      <c r="K1389" s="51">
        <v>43322</v>
      </c>
      <c r="L1389" s="48"/>
      <c r="M1389" s="48"/>
      <c r="N1389" s="116"/>
      <c r="O1389" s="78"/>
    </row>
    <row r="1390" spans="1:15" outlineLevel="1">
      <c r="A1390" s="153">
        <v>86580</v>
      </c>
      <c r="B1390" s="44" t="s">
        <v>4565</v>
      </c>
      <c r="C1390" s="65" t="s">
        <v>4948</v>
      </c>
      <c r="D1390" s="43"/>
      <c r="E1390" s="51">
        <v>43322</v>
      </c>
      <c r="F1390" s="51">
        <v>43328</v>
      </c>
      <c r="G1390" s="51" t="s">
        <v>33</v>
      </c>
      <c r="H1390" s="51">
        <v>43335</v>
      </c>
      <c r="I1390" s="51"/>
      <c r="J1390" s="51">
        <v>43334</v>
      </c>
      <c r="K1390" s="51">
        <v>43322</v>
      </c>
      <c r="L1390" s="48"/>
      <c r="M1390" s="48"/>
      <c r="N1390" s="116"/>
      <c r="O1390" s="78"/>
    </row>
    <row r="1391" spans="1:15" outlineLevel="1">
      <c r="A1391" s="153">
        <v>86761</v>
      </c>
      <c r="B1391" s="44" t="s">
        <v>4949</v>
      </c>
      <c r="C1391" s="65" t="s">
        <v>4950</v>
      </c>
      <c r="D1391" s="43"/>
      <c r="E1391" s="51">
        <v>43327</v>
      </c>
      <c r="F1391" s="51">
        <v>43333</v>
      </c>
      <c r="G1391" s="51" t="s">
        <v>2087</v>
      </c>
      <c r="H1391" s="51">
        <v>43340</v>
      </c>
      <c r="I1391" s="51"/>
      <c r="J1391" s="51">
        <v>43340</v>
      </c>
      <c r="K1391" s="51">
        <v>43336</v>
      </c>
      <c r="L1391" s="48"/>
      <c r="M1391" s="48"/>
      <c r="N1391" s="116"/>
      <c r="O1391" s="78"/>
    </row>
    <row r="1392" spans="1:15" outlineLevel="1">
      <c r="A1392" s="153">
        <v>86773</v>
      </c>
      <c r="B1392" s="44" t="s">
        <v>4951</v>
      </c>
      <c r="C1392" s="65" t="s">
        <v>4952</v>
      </c>
      <c r="D1392" s="43"/>
      <c r="E1392" s="51">
        <v>43328</v>
      </c>
      <c r="F1392" s="51">
        <v>43340</v>
      </c>
      <c r="G1392" s="51" t="s">
        <v>2087</v>
      </c>
      <c r="H1392" s="51">
        <v>43347</v>
      </c>
      <c r="I1392" s="51"/>
      <c r="J1392" s="51">
        <v>43343</v>
      </c>
      <c r="K1392" s="51">
        <v>43336</v>
      </c>
      <c r="L1392" s="48"/>
      <c r="M1392" s="48"/>
      <c r="N1392" s="116"/>
      <c r="O1392" s="78"/>
    </row>
    <row r="1393" spans="1:15" outlineLevel="1">
      <c r="A1393" s="153">
        <v>86774</v>
      </c>
      <c r="B1393" s="44" t="s">
        <v>3796</v>
      </c>
      <c r="C1393" s="65" t="s">
        <v>4953</v>
      </c>
      <c r="D1393" s="43"/>
      <c r="E1393" s="51">
        <v>43328</v>
      </c>
      <c r="F1393" s="51">
        <v>43335</v>
      </c>
      <c r="G1393" s="51" t="s">
        <v>2087</v>
      </c>
      <c r="H1393" s="51">
        <v>43342</v>
      </c>
      <c r="I1393" s="51"/>
      <c r="J1393" s="51">
        <v>43343</v>
      </c>
      <c r="K1393" s="51">
        <v>43336</v>
      </c>
      <c r="L1393" s="48"/>
      <c r="M1393" s="48"/>
      <c r="N1393" s="116"/>
      <c r="O1393" s="78"/>
    </row>
    <row r="1394" spans="1:15" outlineLevel="1">
      <c r="A1394" s="153">
        <v>86778</v>
      </c>
      <c r="B1394" s="44" t="s">
        <v>4954</v>
      </c>
      <c r="C1394" s="65" t="s">
        <v>4955</v>
      </c>
      <c r="D1394" s="43"/>
      <c r="E1394" s="51">
        <v>43329</v>
      </c>
      <c r="F1394" s="51">
        <v>43342</v>
      </c>
      <c r="G1394" s="51" t="s">
        <v>2087</v>
      </c>
      <c r="H1394" s="51">
        <v>43349</v>
      </c>
      <c r="I1394" s="51"/>
      <c r="J1394" s="51">
        <v>43349</v>
      </c>
      <c r="K1394" s="51">
        <v>43336</v>
      </c>
      <c r="L1394" s="48"/>
      <c r="M1394" s="48"/>
      <c r="N1394" s="116"/>
      <c r="O1394" s="78" t="s">
        <v>4956</v>
      </c>
    </row>
    <row r="1395" spans="1:15" outlineLevel="1">
      <c r="A1395" s="153">
        <v>79633</v>
      </c>
      <c r="B1395" s="44" t="s">
        <v>2464</v>
      </c>
      <c r="C1395" s="65" t="s">
        <v>3461</v>
      </c>
      <c r="D1395" s="43"/>
      <c r="E1395" s="51">
        <v>43333</v>
      </c>
      <c r="F1395" s="51">
        <v>43348</v>
      </c>
      <c r="G1395" s="51" t="s">
        <v>2087</v>
      </c>
      <c r="H1395" s="51">
        <v>43355</v>
      </c>
      <c r="I1395" s="51"/>
      <c r="J1395" s="51">
        <v>43355</v>
      </c>
      <c r="K1395" s="51">
        <v>43336</v>
      </c>
      <c r="L1395" s="48"/>
      <c r="M1395" s="48"/>
      <c r="N1395" s="116"/>
      <c r="O1395" s="78" t="s">
        <v>4957</v>
      </c>
    </row>
    <row r="1396" spans="1:15" outlineLevel="1">
      <c r="A1396" s="153">
        <v>86882</v>
      </c>
      <c r="B1396" s="44" t="s">
        <v>4958</v>
      </c>
      <c r="C1396" s="65" t="s">
        <v>4959</v>
      </c>
      <c r="D1396" s="43"/>
      <c r="E1396" s="51">
        <v>43336</v>
      </c>
      <c r="F1396" s="51">
        <v>43353</v>
      </c>
      <c r="G1396" s="51" t="s">
        <v>2087</v>
      </c>
      <c r="H1396" s="51">
        <v>43360</v>
      </c>
      <c r="I1396" s="51"/>
      <c r="J1396" s="51">
        <v>43360</v>
      </c>
      <c r="K1396" s="51">
        <v>43343</v>
      </c>
      <c r="L1396" s="48"/>
      <c r="M1396" s="48"/>
      <c r="N1396" s="116"/>
      <c r="O1396" s="78"/>
    </row>
    <row r="1397" spans="1:15" outlineLevel="1">
      <c r="A1397" s="153">
        <v>86779</v>
      </c>
      <c r="B1397" s="44" t="s">
        <v>4960</v>
      </c>
      <c r="C1397" s="65" t="s">
        <v>4961</v>
      </c>
      <c r="D1397" s="43"/>
      <c r="E1397" s="51">
        <v>43336</v>
      </c>
      <c r="F1397" s="51">
        <v>43347</v>
      </c>
      <c r="G1397" s="51" t="s">
        <v>2087</v>
      </c>
      <c r="H1397" s="51">
        <v>43354</v>
      </c>
      <c r="I1397" s="51"/>
      <c r="J1397" s="51">
        <v>43354</v>
      </c>
      <c r="K1397" s="51">
        <v>43343</v>
      </c>
      <c r="L1397" s="48"/>
      <c r="M1397" s="48"/>
      <c r="N1397" s="116"/>
      <c r="O1397" s="78"/>
    </row>
    <row r="1398" spans="1:15" ht="29.1" outlineLevel="1">
      <c r="A1398" s="153">
        <v>86910</v>
      </c>
      <c r="B1398" s="44" t="s">
        <v>4962</v>
      </c>
      <c r="C1398" s="65" t="s">
        <v>4963</v>
      </c>
      <c r="D1398" s="43"/>
      <c r="E1398" s="51">
        <v>43336</v>
      </c>
      <c r="F1398" s="51">
        <v>43410</v>
      </c>
      <c r="G1398" s="51" t="s">
        <v>2087</v>
      </c>
      <c r="H1398" s="51">
        <v>43417</v>
      </c>
      <c r="I1398" s="51"/>
      <c r="J1398" s="51">
        <v>43417</v>
      </c>
      <c r="K1398" s="51">
        <v>43343</v>
      </c>
      <c r="L1398" s="48"/>
      <c r="M1398" s="48"/>
      <c r="N1398" s="116"/>
      <c r="O1398" s="78" t="s">
        <v>4964</v>
      </c>
    </row>
    <row r="1399" spans="1:15" ht="29.1" outlineLevel="1">
      <c r="A1399" s="153">
        <v>87050</v>
      </c>
      <c r="B1399" s="44" t="s">
        <v>4965</v>
      </c>
      <c r="C1399" s="65" t="s">
        <v>4966</v>
      </c>
      <c r="D1399" s="43"/>
      <c r="E1399" s="51">
        <v>43343</v>
      </c>
      <c r="F1399" s="51">
        <v>43355</v>
      </c>
      <c r="G1399" s="51" t="s">
        <v>2087</v>
      </c>
      <c r="H1399" s="51">
        <v>43362</v>
      </c>
      <c r="I1399" s="51"/>
      <c r="J1399" s="51">
        <v>43362</v>
      </c>
      <c r="K1399" s="51">
        <v>43343</v>
      </c>
      <c r="L1399" s="48"/>
      <c r="M1399" s="48"/>
      <c r="N1399" s="116"/>
      <c r="O1399" s="78" t="s">
        <v>4967</v>
      </c>
    </row>
    <row r="1400" spans="1:15" outlineLevel="1">
      <c r="A1400" s="70">
        <v>87118</v>
      </c>
      <c r="B1400" s="82" t="s">
        <v>3146</v>
      </c>
      <c r="C1400" s="84" t="s">
        <v>4968</v>
      </c>
      <c r="D1400" s="43"/>
      <c r="E1400" s="51">
        <v>43349</v>
      </c>
      <c r="F1400" s="51">
        <v>43354</v>
      </c>
      <c r="G1400" s="51" t="s">
        <v>2087</v>
      </c>
      <c r="H1400" s="51">
        <v>43361</v>
      </c>
      <c r="I1400" s="51"/>
      <c r="J1400" s="51">
        <v>43361</v>
      </c>
      <c r="K1400" s="51">
        <v>43350</v>
      </c>
      <c r="L1400" s="48"/>
      <c r="M1400" s="48"/>
      <c r="N1400" s="116"/>
      <c r="O1400" s="78"/>
    </row>
    <row r="1401" spans="1:15" ht="29.1" outlineLevel="1">
      <c r="A1401" s="70">
        <v>87051</v>
      </c>
      <c r="B1401" s="82" t="s">
        <v>4969</v>
      </c>
      <c r="C1401" s="84" t="s">
        <v>4970</v>
      </c>
      <c r="D1401" s="43"/>
      <c r="E1401" s="51">
        <v>43346</v>
      </c>
      <c r="F1401" s="51">
        <v>43362</v>
      </c>
      <c r="G1401" s="51" t="s">
        <v>2087</v>
      </c>
      <c r="H1401" s="51">
        <v>43369</v>
      </c>
      <c r="I1401" s="51"/>
      <c r="J1401" s="51">
        <v>43369</v>
      </c>
      <c r="K1401" s="51">
        <v>43350</v>
      </c>
      <c r="L1401" s="48"/>
      <c r="M1401" s="48"/>
      <c r="N1401" s="116"/>
      <c r="O1401" s="78" t="s">
        <v>4971</v>
      </c>
    </row>
    <row r="1402" spans="1:15" ht="29.1" outlineLevel="1">
      <c r="A1402" s="70">
        <v>87103</v>
      </c>
      <c r="B1402" s="82" t="s">
        <v>4972</v>
      </c>
      <c r="C1402" s="84" t="s">
        <v>4973</v>
      </c>
      <c r="D1402" s="43"/>
      <c r="E1402" s="51">
        <v>43347</v>
      </c>
      <c r="F1402" s="51">
        <v>43369</v>
      </c>
      <c r="G1402" s="51" t="s">
        <v>2087</v>
      </c>
      <c r="H1402" s="51">
        <v>43376</v>
      </c>
      <c r="I1402" s="51"/>
      <c r="J1402" s="51">
        <v>43381</v>
      </c>
      <c r="K1402" s="51">
        <v>43350</v>
      </c>
      <c r="L1402" s="48"/>
      <c r="M1402" s="48"/>
      <c r="N1402" s="116"/>
      <c r="O1402" s="78" t="s">
        <v>4974</v>
      </c>
    </row>
    <row r="1403" spans="1:15" outlineLevel="1">
      <c r="A1403" s="70">
        <v>87104</v>
      </c>
      <c r="B1403" s="82" t="s">
        <v>4975</v>
      </c>
      <c r="C1403" s="84" t="s">
        <v>4976</v>
      </c>
      <c r="D1403" s="43"/>
      <c r="E1403" s="51">
        <v>43347</v>
      </c>
      <c r="F1403" s="51">
        <v>43368</v>
      </c>
      <c r="G1403" s="51" t="s">
        <v>2087</v>
      </c>
      <c r="H1403" s="51">
        <v>43375</v>
      </c>
      <c r="I1403" s="51"/>
      <c r="J1403" s="51">
        <v>43378</v>
      </c>
      <c r="K1403" s="51">
        <v>43350</v>
      </c>
      <c r="L1403" s="48"/>
      <c r="M1403" s="48"/>
      <c r="N1403" s="116"/>
      <c r="O1403" s="78"/>
    </row>
    <row r="1404" spans="1:15" outlineLevel="1">
      <c r="A1404" s="70">
        <v>87105</v>
      </c>
      <c r="B1404" s="82" t="s">
        <v>4977</v>
      </c>
      <c r="C1404" s="84" t="s">
        <v>4978</v>
      </c>
      <c r="D1404" s="43"/>
      <c r="E1404" s="51">
        <v>43347</v>
      </c>
      <c r="F1404" s="51">
        <v>43371</v>
      </c>
      <c r="G1404" s="51" t="s">
        <v>2087</v>
      </c>
      <c r="H1404" s="51">
        <v>43378</v>
      </c>
      <c r="I1404" s="51"/>
      <c r="J1404" s="51">
        <v>43381</v>
      </c>
      <c r="K1404" s="51">
        <v>43350</v>
      </c>
      <c r="L1404" s="48"/>
      <c r="M1404" s="48"/>
      <c r="N1404" s="116"/>
      <c r="O1404" s="78"/>
    </row>
    <row r="1405" spans="1:15" outlineLevel="1">
      <c r="A1405" s="70">
        <v>87107</v>
      </c>
      <c r="B1405" s="82" t="s">
        <v>4979</v>
      </c>
      <c r="C1405" s="84" t="s">
        <v>4980</v>
      </c>
      <c r="D1405" s="43"/>
      <c r="E1405" s="51">
        <v>43347</v>
      </c>
      <c r="F1405" s="51">
        <v>43370</v>
      </c>
      <c r="G1405" s="51" t="s">
        <v>2087</v>
      </c>
      <c r="H1405" s="51">
        <v>43377</v>
      </c>
      <c r="I1405" s="51"/>
      <c r="J1405" s="51">
        <v>43381</v>
      </c>
      <c r="K1405" s="51">
        <v>43350</v>
      </c>
      <c r="L1405" s="48"/>
      <c r="M1405" s="48"/>
      <c r="N1405" s="116"/>
      <c r="O1405" s="78"/>
    </row>
    <row r="1406" spans="1:15" outlineLevel="1">
      <c r="A1406" s="70">
        <v>87108</v>
      </c>
      <c r="B1406" s="82" t="s">
        <v>4981</v>
      </c>
      <c r="C1406" s="84" t="s">
        <v>4982</v>
      </c>
      <c r="D1406" s="43"/>
      <c r="E1406" s="51">
        <v>43347</v>
      </c>
      <c r="F1406" s="51">
        <v>43370</v>
      </c>
      <c r="G1406" s="51" t="s">
        <v>2087</v>
      </c>
      <c r="H1406" s="51">
        <v>43377</v>
      </c>
      <c r="I1406" s="51"/>
      <c r="J1406" s="51">
        <v>43381</v>
      </c>
      <c r="K1406" s="51">
        <v>43350</v>
      </c>
      <c r="L1406" s="48"/>
      <c r="M1406" s="48"/>
      <c r="N1406" s="116"/>
      <c r="O1406" s="78"/>
    </row>
    <row r="1407" spans="1:15" outlineLevel="1">
      <c r="A1407" s="70">
        <v>87109</v>
      </c>
      <c r="B1407" s="82" t="s">
        <v>4983</v>
      </c>
      <c r="C1407" s="84" t="s">
        <v>4984</v>
      </c>
      <c r="D1407" s="43"/>
      <c r="E1407" s="51">
        <v>43347</v>
      </c>
      <c r="F1407" s="51">
        <v>43370</v>
      </c>
      <c r="G1407" s="51" t="s">
        <v>2087</v>
      </c>
      <c r="H1407" s="51">
        <v>43377</v>
      </c>
      <c r="I1407" s="51"/>
      <c r="J1407" s="51">
        <v>43381</v>
      </c>
      <c r="K1407" s="51">
        <v>43350</v>
      </c>
      <c r="L1407" s="48"/>
      <c r="M1407" s="48"/>
      <c r="N1407" s="116"/>
      <c r="O1407" s="78"/>
    </row>
    <row r="1408" spans="1:15" outlineLevel="1">
      <c r="A1408" s="70">
        <v>87112</v>
      </c>
      <c r="B1408" s="82" t="s">
        <v>4985</v>
      </c>
      <c r="C1408" s="84" t="s">
        <v>4986</v>
      </c>
      <c r="D1408" s="43"/>
      <c r="E1408" s="51">
        <v>43348</v>
      </c>
      <c r="F1408" s="51">
        <v>43369</v>
      </c>
      <c r="G1408" s="51" t="s">
        <v>2087</v>
      </c>
      <c r="H1408" s="51">
        <v>43376</v>
      </c>
      <c r="I1408" s="51"/>
      <c r="J1408" s="51">
        <v>43378</v>
      </c>
      <c r="K1408" s="51">
        <v>43350</v>
      </c>
      <c r="L1408" s="48"/>
      <c r="M1408" s="48"/>
      <c r="N1408" s="116"/>
      <c r="O1408" s="78"/>
    </row>
    <row r="1409" spans="1:16" outlineLevel="1">
      <c r="A1409" s="154">
        <v>87122</v>
      </c>
      <c r="B1409" s="82" t="s">
        <v>4987</v>
      </c>
      <c r="C1409" s="84" t="s">
        <v>4090</v>
      </c>
      <c r="D1409" s="43"/>
      <c r="E1409" s="51">
        <v>43287</v>
      </c>
      <c r="F1409" s="51">
        <v>43355</v>
      </c>
      <c r="G1409" s="51" t="s">
        <v>2087</v>
      </c>
      <c r="H1409" s="51">
        <v>43357</v>
      </c>
      <c r="I1409" s="51"/>
      <c r="J1409" s="51">
        <v>43357</v>
      </c>
      <c r="K1409" s="51">
        <v>43350</v>
      </c>
      <c r="L1409" s="48"/>
      <c r="M1409" s="48"/>
      <c r="N1409" s="116"/>
      <c r="O1409" s="78"/>
    </row>
    <row r="1410" spans="1:16" outlineLevel="1">
      <c r="A1410" s="70">
        <v>87129</v>
      </c>
      <c r="B1410" s="82" t="s">
        <v>4988</v>
      </c>
      <c r="C1410" s="84" t="s">
        <v>4989</v>
      </c>
      <c r="D1410" s="43"/>
      <c r="E1410" s="51">
        <v>43350</v>
      </c>
      <c r="F1410" s="51">
        <v>43362</v>
      </c>
      <c r="G1410" s="51" t="s">
        <v>2087</v>
      </c>
      <c r="H1410" s="51">
        <v>43369</v>
      </c>
      <c r="I1410" s="51"/>
      <c r="J1410" s="51">
        <v>43369</v>
      </c>
      <c r="K1410" s="51">
        <v>43350</v>
      </c>
      <c r="L1410" s="48"/>
      <c r="M1410" s="48"/>
      <c r="N1410" s="116"/>
      <c r="O1410" s="78"/>
    </row>
    <row r="1411" spans="1:16" outlineLevel="1">
      <c r="A1411" s="70">
        <v>87130</v>
      </c>
      <c r="B1411" s="82" t="s">
        <v>4988</v>
      </c>
      <c r="C1411" s="84" t="s">
        <v>4990</v>
      </c>
      <c r="D1411" s="43"/>
      <c r="E1411" s="51">
        <v>43350</v>
      </c>
      <c r="F1411" s="51">
        <v>43362</v>
      </c>
      <c r="G1411" s="51" t="s">
        <v>2087</v>
      </c>
      <c r="H1411" s="51">
        <v>43369</v>
      </c>
      <c r="I1411" s="51"/>
      <c r="J1411" s="51">
        <v>43369</v>
      </c>
      <c r="K1411" s="51">
        <v>43350</v>
      </c>
      <c r="L1411" s="48"/>
      <c r="M1411" s="48"/>
      <c r="N1411" s="116"/>
      <c r="O1411" s="78"/>
    </row>
    <row r="1412" spans="1:16" outlineLevel="1">
      <c r="A1412" s="70">
        <v>87137</v>
      </c>
      <c r="B1412" s="82" t="s">
        <v>3923</v>
      </c>
      <c r="C1412" s="84" t="s">
        <v>4991</v>
      </c>
      <c r="D1412" s="43"/>
      <c r="E1412" s="51">
        <v>43356</v>
      </c>
      <c r="F1412" s="51">
        <v>43360</v>
      </c>
      <c r="G1412" s="51" t="s">
        <v>2087</v>
      </c>
      <c r="H1412" s="51">
        <v>43367</v>
      </c>
      <c r="I1412" s="51"/>
      <c r="J1412" s="51">
        <v>43367</v>
      </c>
      <c r="K1412" s="51">
        <v>43357</v>
      </c>
      <c r="L1412" s="48"/>
      <c r="M1412" s="48"/>
      <c r="N1412" s="116"/>
      <c r="O1412" s="78"/>
    </row>
    <row r="1413" spans="1:16" outlineLevel="1">
      <c r="A1413" s="70">
        <v>87009</v>
      </c>
      <c r="B1413" s="82" t="s">
        <v>2404</v>
      </c>
      <c r="C1413" s="84" t="s">
        <v>4992</v>
      </c>
      <c r="D1413" s="43"/>
      <c r="E1413" s="51">
        <v>43356</v>
      </c>
      <c r="F1413" s="51">
        <v>43363</v>
      </c>
      <c r="G1413" s="51" t="s">
        <v>2087</v>
      </c>
      <c r="H1413" s="51">
        <v>43370</v>
      </c>
      <c r="I1413" s="51"/>
      <c r="J1413" s="51">
        <v>43370</v>
      </c>
      <c r="K1413" s="51">
        <v>43357</v>
      </c>
      <c r="L1413" s="48"/>
      <c r="M1413" s="48"/>
      <c r="N1413" s="116"/>
      <c r="O1413" s="78"/>
    </row>
    <row r="1414" spans="1:16" outlineLevel="1">
      <c r="A1414" s="70">
        <v>87138</v>
      </c>
      <c r="B1414" s="82" t="s">
        <v>4993</v>
      </c>
      <c r="C1414" s="84" t="s">
        <v>4994</v>
      </c>
      <c r="D1414" s="43"/>
      <c r="E1414" s="51">
        <v>43356</v>
      </c>
      <c r="F1414" s="51">
        <v>43364</v>
      </c>
      <c r="G1414" s="51" t="s">
        <v>2087</v>
      </c>
      <c r="H1414" s="51">
        <v>43371</v>
      </c>
      <c r="I1414" s="51"/>
      <c r="J1414" s="51">
        <v>43374</v>
      </c>
      <c r="K1414" s="51">
        <v>43357</v>
      </c>
      <c r="L1414" s="48"/>
      <c r="M1414" s="48"/>
      <c r="N1414" s="116"/>
      <c r="O1414" s="78"/>
    </row>
    <row r="1415" spans="1:16" outlineLevel="1">
      <c r="A1415" s="70">
        <v>87106</v>
      </c>
      <c r="B1415" s="82" t="s">
        <v>3659</v>
      </c>
      <c r="C1415" s="84" t="s">
        <v>4995</v>
      </c>
      <c r="D1415" s="43"/>
      <c r="E1415" s="51">
        <v>43357</v>
      </c>
      <c r="F1415" s="51">
        <v>43369</v>
      </c>
      <c r="G1415" s="51" t="s">
        <v>2087</v>
      </c>
      <c r="H1415" s="51">
        <v>43376</v>
      </c>
      <c r="I1415" s="51"/>
      <c r="J1415" s="51">
        <v>43378</v>
      </c>
      <c r="K1415" s="48">
        <v>43364</v>
      </c>
      <c r="L1415" s="48"/>
      <c r="M1415" s="48"/>
      <c r="N1415" s="116"/>
      <c r="O1415" s="78" t="s">
        <v>4996</v>
      </c>
    </row>
    <row r="1416" spans="1:16" outlineLevel="1">
      <c r="A1416" s="70">
        <v>87142</v>
      </c>
      <c r="B1416" s="82" t="s">
        <v>4997</v>
      </c>
      <c r="C1416" s="84" t="s">
        <v>4998</v>
      </c>
      <c r="D1416" s="43"/>
      <c r="E1416" s="51">
        <v>43357</v>
      </c>
      <c r="F1416" s="51">
        <v>43364</v>
      </c>
      <c r="G1416" s="51" t="s">
        <v>2087</v>
      </c>
      <c r="H1416" s="51">
        <v>43368</v>
      </c>
      <c r="I1416" s="51"/>
      <c r="J1416" s="51">
        <v>43371</v>
      </c>
      <c r="K1416" s="48">
        <v>43364</v>
      </c>
      <c r="L1416" s="48"/>
      <c r="M1416" s="48"/>
      <c r="N1416" s="116"/>
      <c r="O1416" s="78"/>
    </row>
    <row r="1417" spans="1:16" outlineLevel="1">
      <c r="A1417" s="70">
        <v>87118</v>
      </c>
      <c r="B1417" s="82" t="s">
        <v>3146</v>
      </c>
      <c r="C1417" s="84" t="s">
        <v>4999</v>
      </c>
      <c r="D1417" s="43"/>
      <c r="E1417" s="51">
        <v>43360</v>
      </c>
      <c r="F1417" s="51">
        <v>43368</v>
      </c>
      <c r="G1417" s="51" t="s">
        <v>2087</v>
      </c>
      <c r="H1417" s="51">
        <v>43375</v>
      </c>
      <c r="I1417" s="51"/>
      <c r="J1417" s="51">
        <v>43377</v>
      </c>
      <c r="K1417" s="48">
        <v>43364</v>
      </c>
      <c r="L1417" s="48"/>
      <c r="M1417" s="48"/>
      <c r="N1417" s="116"/>
      <c r="O1417" s="78"/>
    </row>
    <row r="1418" spans="1:16" outlineLevel="1">
      <c r="A1418" s="70">
        <v>87126</v>
      </c>
      <c r="B1418" s="82" t="s">
        <v>5000</v>
      </c>
      <c r="C1418" s="84" t="s">
        <v>5001</v>
      </c>
      <c r="D1418" s="43"/>
      <c r="E1418" s="51">
        <v>43368</v>
      </c>
      <c r="F1418" s="51">
        <v>43377</v>
      </c>
      <c r="G1418" s="51" t="s">
        <v>2087</v>
      </c>
      <c r="H1418" s="51">
        <v>43384</v>
      </c>
      <c r="I1418" s="51"/>
      <c r="J1418" s="51">
        <v>43385</v>
      </c>
      <c r="K1418" s="48">
        <v>43371</v>
      </c>
      <c r="L1418" s="48"/>
      <c r="M1418" s="48"/>
      <c r="N1418" s="116"/>
      <c r="O1418" s="78"/>
    </row>
    <row r="1419" spans="1:16" outlineLevel="1">
      <c r="A1419" s="70">
        <v>87132</v>
      </c>
      <c r="B1419" s="82" t="s">
        <v>3146</v>
      </c>
      <c r="C1419" s="84" t="s">
        <v>5002</v>
      </c>
      <c r="D1419" s="43"/>
      <c r="E1419" s="51">
        <v>43354</v>
      </c>
      <c r="F1419" s="51">
        <v>43417</v>
      </c>
      <c r="G1419" s="51" t="s">
        <v>2087</v>
      </c>
      <c r="H1419" s="51">
        <v>43424</v>
      </c>
      <c r="I1419" s="51"/>
      <c r="J1419" s="51">
        <v>43419</v>
      </c>
      <c r="K1419" s="48">
        <v>43371</v>
      </c>
      <c r="L1419" s="48"/>
      <c r="M1419" s="48"/>
      <c r="N1419" s="116"/>
      <c r="O1419" s="78"/>
    </row>
    <row r="1420" spans="1:16" outlineLevel="1">
      <c r="A1420" s="70">
        <v>87169</v>
      </c>
      <c r="B1420" s="82" t="s">
        <v>2421</v>
      </c>
      <c r="C1420" s="84" t="s">
        <v>5003</v>
      </c>
      <c r="D1420" s="43"/>
      <c r="E1420" s="51">
        <v>43369</v>
      </c>
      <c r="F1420" s="51">
        <v>43383</v>
      </c>
      <c r="G1420" s="51" t="s">
        <v>2087</v>
      </c>
      <c r="H1420" s="51">
        <v>43390</v>
      </c>
      <c r="I1420" s="51"/>
      <c r="J1420" s="51">
        <v>43390</v>
      </c>
      <c r="K1420" s="48">
        <v>43371</v>
      </c>
      <c r="L1420" s="48"/>
      <c r="M1420" s="48"/>
      <c r="N1420" s="116"/>
      <c r="O1420" s="78"/>
    </row>
    <row r="1421" spans="1:16" ht="15.75" customHeight="1" outlineLevel="1">
      <c r="A1421" s="70">
        <v>87179</v>
      </c>
      <c r="B1421" s="82" t="s">
        <v>5004</v>
      </c>
      <c r="C1421" s="84" t="s">
        <v>5005</v>
      </c>
      <c r="D1421" s="43"/>
      <c r="E1421" s="51">
        <v>43374</v>
      </c>
      <c r="F1421" s="51">
        <v>43405</v>
      </c>
      <c r="G1421" s="51" t="s">
        <v>2087</v>
      </c>
      <c r="H1421" s="51">
        <v>43412</v>
      </c>
      <c r="I1421" s="51"/>
      <c r="J1421" s="51">
        <v>43412</v>
      </c>
      <c r="K1421" s="48">
        <v>43378</v>
      </c>
      <c r="L1421" s="48"/>
      <c r="M1421" s="48"/>
      <c r="N1421" s="116"/>
      <c r="O1421" s="78" t="s">
        <v>5006</v>
      </c>
      <c r="P1421" t="s">
        <v>5007</v>
      </c>
    </row>
    <row r="1422" spans="1:16" outlineLevel="1">
      <c r="A1422" s="70">
        <v>85101</v>
      </c>
      <c r="B1422" s="82" t="s">
        <v>5008</v>
      </c>
      <c r="C1422" s="84" t="s">
        <v>5009</v>
      </c>
      <c r="D1422" s="43"/>
      <c r="E1422" s="51">
        <v>43377</v>
      </c>
      <c r="F1422" s="51">
        <v>43389</v>
      </c>
      <c r="G1422" s="51" t="s">
        <v>2087</v>
      </c>
      <c r="H1422" s="51">
        <v>43396</v>
      </c>
      <c r="I1422" s="51"/>
      <c r="J1422" s="51">
        <v>43396</v>
      </c>
      <c r="K1422" s="48">
        <v>43378</v>
      </c>
      <c r="L1422" s="48"/>
      <c r="M1422" s="48"/>
      <c r="N1422" s="116"/>
      <c r="O1422" s="78"/>
    </row>
    <row r="1423" spans="1:16" outlineLevel="1">
      <c r="A1423" s="70">
        <v>87196</v>
      </c>
      <c r="B1423" s="82" t="s">
        <v>2898</v>
      </c>
      <c r="C1423" s="84" t="s">
        <v>2899</v>
      </c>
      <c r="D1423" s="43"/>
      <c r="E1423" s="51">
        <v>43377</v>
      </c>
      <c r="F1423" s="51">
        <v>43388</v>
      </c>
      <c r="G1423" s="51" t="s">
        <v>2087</v>
      </c>
      <c r="H1423" s="51">
        <v>43395</v>
      </c>
      <c r="I1423" s="51"/>
      <c r="J1423" s="51">
        <v>43395</v>
      </c>
      <c r="K1423" s="48">
        <v>43378</v>
      </c>
      <c r="L1423" s="48"/>
      <c r="M1423" s="48"/>
      <c r="N1423" s="116"/>
      <c r="O1423" s="78"/>
    </row>
    <row r="1424" spans="1:16" outlineLevel="1">
      <c r="A1424" s="70">
        <v>87198</v>
      </c>
      <c r="B1424" s="82" t="s">
        <v>5010</v>
      </c>
      <c r="C1424" s="84" t="s">
        <v>5011</v>
      </c>
      <c r="D1424" s="43"/>
      <c r="E1424" s="51">
        <v>43378</v>
      </c>
      <c r="F1424" s="51">
        <v>43397</v>
      </c>
      <c r="G1424" s="51" t="s">
        <v>2087</v>
      </c>
      <c r="H1424" s="51">
        <v>43404</v>
      </c>
      <c r="I1424" s="51"/>
      <c r="J1424" s="51">
        <v>43404</v>
      </c>
      <c r="K1424" s="48">
        <v>43385</v>
      </c>
      <c r="L1424" s="48"/>
      <c r="M1424" s="48"/>
      <c r="N1424" s="116"/>
      <c r="O1424" s="78" t="s">
        <v>5012</v>
      </c>
    </row>
    <row r="1425" spans="1:15" outlineLevel="1">
      <c r="A1425" s="70">
        <v>87100</v>
      </c>
      <c r="B1425" s="82" t="s">
        <v>3796</v>
      </c>
      <c r="C1425" s="84" t="s">
        <v>5013</v>
      </c>
      <c r="D1425" s="43"/>
      <c r="E1425" s="51">
        <v>43381</v>
      </c>
      <c r="F1425" s="51">
        <v>43390</v>
      </c>
      <c r="G1425" s="51" t="s">
        <v>2087</v>
      </c>
      <c r="H1425" s="51">
        <v>43397</v>
      </c>
      <c r="I1425" s="51"/>
      <c r="J1425" s="51">
        <v>43397</v>
      </c>
      <c r="K1425" s="48">
        <v>43385</v>
      </c>
      <c r="L1425" s="48"/>
      <c r="M1425" s="48"/>
      <c r="N1425" s="116"/>
      <c r="O1425" s="78"/>
    </row>
    <row r="1426" spans="1:15" outlineLevel="1">
      <c r="A1426" s="70">
        <v>87175</v>
      </c>
      <c r="B1426" s="82" t="s">
        <v>5014</v>
      </c>
      <c r="C1426" s="84" t="s">
        <v>5015</v>
      </c>
      <c r="D1426" s="43"/>
      <c r="E1426" s="51">
        <v>43382</v>
      </c>
      <c r="F1426" s="51">
        <v>43391</v>
      </c>
      <c r="G1426" s="51" t="s">
        <v>2087</v>
      </c>
      <c r="H1426" s="51">
        <v>43398</v>
      </c>
      <c r="I1426" s="51"/>
      <c r="J1426" s="51">
        <v>43398</v>
      </c>
      <c r="K1426" s="48">
        <v>43385</v>
      </c>
      <c r="L1426" s="48"/>
      <c r="M1426" s="48"/>
      <c r="N1426" s="116"/>
      <c r="O1426" s="78"/>
    </row>
    <row r="1427" spans="1:15" ht="18.75" customHeight="1" outlineLevel="1">
      <c r="A1427" s="70">
        <v>87207</v>
      </c>
      <c r="B1427" s="82" t="s">
        <v>2898</v>
      </c>
      <c r="C1427" s="84" t="s">
        <v>5016</v>
      </c>
      <c r="D1427" s="43"/>
      <c r="E1427" s="51">
        <v>43382</v>
      </c>
      <c r="F1427" s="51">
        <v>43405</v>
      </c>
      <c r="G1427" s="51" t="s">
        <v>2087</v>
      </c>
      <c r="H1427" s="51">
        <v>43413</v>
      </c>
      <c r="I1427" s="51"/>
      <c r="J1427" s="51">
        <v>43413</v>
      </c>
      <c r="K1427" s="48">
        <v>43385</v>
      </c>
      <c r="L1427" s="48"/>
      <c r="M1427" s="48"/>
      <c r="N1427" s="116"/>
      <c r="O1427" s="78" t="s">
        <v>5017</v>
      </c>
    </row>
    <row r="1428" spans="1:15" outlineLevel="1">
      <c r="A1428" s="92">
        <v>87212</v>
      </c>
      <c r="B1428" s="82" t="s">
        <v>5018</v>
      </c>
      <c r="C1428" s="84" t="s">
        <v>5019</v>
      </c>
      <c r="D1428" s="43"/>
      <c r="E1428" s="51">
        <v>43385</v>
      </c>
      <c r="F1428" s="51">
        <v>43395</v>
      </c>
      <c r="G1428" s="51" t="s">
        <v>2087</v>
      </c>
      <c r="H1428" s="51">
        <v>43402</v>
      </c>
      <c r="I1428" s="51"/>
      <c r="J1428" s="51">
        <v>43403</v>
      </c>
      <c r="K1428" s="48">
        <v>43392</v>
      </c>
      <c r="L1428" s="48"/>
      <c r="M1428" s="48"/>
      <c r="N1428" s="116"/>
      <c r="O1428" s="78"/>
    </row>
    <row r="1429" spans="1:15" outlineLevel="1">
      <c r="A1429" s="70">
        <v>73602</v>
      </c>
      <c r="B1429" s="82" t="s">
        <v>5020</v>
      </c>
      <c r="C1429" s="84" t="s">
        <v>5021</v>
      </c>
      <c r="D1429" s="43"/>
      <c r="E1429" s="51">
        <v>43385</v>
      </c>
      <c r="F1429" s="51">
        <v>43399</v>
      </c>
      <c r="G1429" s="51" t="s">
        <v>2087</v>
      </c>
      <c r="H1429" s="51">
        <v>43406</v>
      </c>
      <c r="I1429" s="51"/>
      <c r="J1429" s="51">
        <v>43406</v>
      </c>
      <c r="K1429" s="48">
        <v>43392</v>
      </c>
      <c r="L1429" s="48"/>
      <c r="M1429" s="48"/>
      <c r="N1429" s="116"/>
      <c r="O1429" s="78"/>
    </row>
    <row r="1430" spans="1:15" outlineLevel="1">
      <c r="A1430" s="70">
        <v>87215</v>
      </c>
      <c r="B1430" s="82" t="s">
        <v>5022</v>
      </c>
      <c r="C1430" s="84" t="s">
        <v>5023</v>
      </c>
      <c r="D1430" s="43"/>
      <c r="E1430" s="51">
        <v>43389</v>
      </c>
      <c r="F1430" s="51">
        <v>43398</v>
      </c>
      <c r="G1430" s="51" t="s">
        <v>2087</v>
      </c>
      <c r="H1430" s="51">
        <v>43405</v>
      </c>
      <c r="I1430" s="51"/>
      <c r="J1430" s="51">
        <v>43402</v>
      </c>
      <c r="K1430" s="48">
        <v>43392</v>
      </c>
      <c r="L1430" s="48"/>
      <c r="M1430" s="48"/>
      <c r="N1430" s="116"/>
      <c r="O1430" s="78"/>
    </row>
    <row r="1431" spans="1:15" outlineLevel="1">
      <c r="A1431" s="70">
        <v>87218</v>
      </c>
      <c r="B1431" s="82" t="s">
        <v>5024</v>
      </c>
      <c r="C1431" s="84" t="s">
        <v>5025</v>
      </c>
      <c r="D1431" s="43"/>
      <c r="E1431" s="51">
        <v>43390</v>
      </c>
      <c r="F1431" s="51">
        <v>43392</v>
      </c>
      <c r="G1431" s="51" t="s">
        <v>2087</v>
      </c>
      <c r="H1431" s="51">
        <v>43399</v>
      </c>
      <c r="I1431" s="51"/>
      <c r="J1431" s="51">
        <v>43399</v>
      </c>
      <c r="K1431" s="48">
        <v>43392</v>
      </c>
      <c r="L1431" s="48"/>
      <c r="M1431" s="48"/>
      <c r="N1431" s="116"/>
      <c r="O1431" s="78"/>
    </row>
    <row r="1432" spans="1:15" outlineLevel="1">
      <c r="A1432" s="70">
        <v>86847</v>
      </c>
      <c r="B1432" s="82" t="s">
        <v>5026</v>
      </c>
      <c r="C1432" s="84" t="s">
        <v>2449</v>
      </c>
      <c r="D1432" s="43"/>
      <c r="E1432" s="51">
        <v>43391</v>
      </c>
      <c r="F1432" s="51">
        <v>43398</v>
      </c>
      <c r="G1432" s="51" t="s">
        <v>2087</v>
      </c>
      <c r="H1432" s="51">
        <v>43405</v>
      </c>
      <c r="I1432" s="51"/>
      <c r="J1432" s="51">
        <v>43405</v>
      </c>
      <c r="K1432" s="48">
        <v>43392</v>
      </c>
      <c r="L1432" s="48"/>
      <c r="M1432" s="48"/>
      <c r="N1432" s="116"/>
      <c r="O1432" s="78"/>
    </row>
    <row r="1433" spans="1:15" outlineLevel="1">
      <c r="A1433" s="70">
        <v>86848</v>
      </c>
      <c r="B1433" s="82" t="s">
        <v>5026</v>
      </c>
      <c r="C1433" s="84" t="s">
        <v>2450</v>
      </c>
      <c r="D1433" s="43"/>
      <c r="E1433" s="51">
        <v>43391</v>
      </c>
      <c r="F1433" s="51">
        <v>43399</v>
      </c>
      <c r="G1433" s="51" t="s">
        <v>2087</v>
      </c>
      <c r="H1433" s="51">
        <v>43406</v>
      </c>
      <c r="I1433" s="51"/>
      <c r="J1433" s="51">
        <v>43406</v>
      </c>
      <c r="K1433" s="48">
        <v>43392</v>
      </c>
      <c r="L1433" s="48"/>
      <c r="M1433" s="48"/>
      <c r="N1433" s="116"/>
      <c r="O1433" s="78"/>
    </row>
    <row r="1434" spans="1:15" outlineLevel="1">
      <c r="A1434" s="70">
        <v>86947</v>
      </c>
      <c r="B1434" s="82" t="s">
        <v>334</v>
      </c>
      <c r="C1434" s="84" t="s">
        <v>5027</v>
      </c>
      <c r="D1434" s="43"/>
      <c r="E1434" s="51">
        <v>43395</v>
      </c>
      <c r="F1434" s="51">
        <v>43409</v>
      </c>
      <c r="G1434" s="51" t="s">
        <v>2087</v>
      </c>
      <c r="H1434" s="51">
        <v>43416</v>
      </c>
      <c r="I1434" s="51"/>
      <c r="J1434" s="51">
        <v>43416</v>
      </c>
      <c r="K1434" s="48">
        <v>43399</v>
      </c>
      <c r="L1434" s="48"/>
      <c r="M1434" s="48"/>
      <c r="N1434" s="116"/>
      <c r="O1434" s="78"/>
    </row>
    <row r="1435" spans="1:15" outlineLevel="1">
      <c r="A1435" s="70">
        <v>87332</v>
      </c>
      <c r="B1435" s="82" t="s">
        <v>3133</v>
      </c>
      <c r="C1435" s="84" t="s">
        <v>5028</v>
      </c>
      <c r="D1435" s="43"/>
      <c r="E1435" s="51">
        <v>43395</v>
      </c>
      <c r="F1435" s="51">
        <v>43404</v>
      </c>
      <c r="G1435" s="51" t="s">
        <v>2087</v>
      </c>
      <c r="H1435" s="51">
        <v>43411</v>
      </c>
      <c r="I1435" s="51"/>
      <c r="J1435" s="51">
        <v>43411</v>
      </c>
      <c r="K1435" s="48">
        <v>43399</v>
      </c>
      <c r="L1435" s="48"/>
      <c r="M1435" s="48"/>
      <c r="N1435" s="116"/>
      <c r="O1435" s="78"/>
    </row>
    <row r="1436" spans="1:15" outlineLevel="1">
      <c r="A1436" s="70">
        <v>87382</v>
      </c>
      <c r="B1436" s="82" t="s">
        <v>2754</v>
      </c>
      <c r="C1436" s="84" t="s">
        <v>5029</v>
      </c>
      <c r="D1436" s="43"/>
      <c r="E1436" s="51">
        <v>43409</v>
      </c>
      <c r="F1436" s="51">
        <v>43418</v>
      </c>
      <c r="G1436" s="51" t="s">
        <v>2087</v>
      </c>
      <c r="H1436" s="51">
        <v>43425</v>
      </c>
      <c r="I1436" s="51"/>
      <c r="J1436" s="51">
        <v>43426</v>
      </c>
      <c r="K1436" s="48">
        <v>43413</v>
      </c>
      <c r="L1436" s="48"/>
      <c r="M1436" s="48"/>
      <c r="N1436" s="116"/>
      <c r="O1436" s="78"/>
    </row>
    <row r="1437" spans="1:15" outlineLevel="1">
      <c r="A1437" s="70">
        <v>87395</v>
      </c>
      <c r="B1437" s="82" t="s">
        <v>5030</v>
      </c>
      <c r="C1437" s="82" t="s">
        <v>5031</v>
      </c>
      <c r="D1437" s="43"/>
      <c r="E1437" s="51">
        <v>43417</v>
      </c>
      <c r="F1437" s="51">
        <v>43425</v>
      </c>
      <c r="G1437" s="51" t="s">
        <v>2087</v>
      </c>
      <c r="H1437" s="51">
        <v>43432</v>
      </c>
      <c r="I1437" s="51"/>
      <c r="J1437" s="51">
        <v>43432</v>
      </c>
      <c r="K1437" s="48">
        <v>43420</v>
      </c>
      <c r="L1437" s="48"/>
      <c r="M1437" s="48"/>
      <c r="N1437" s="116"/>
      <c r="O1437" s="78"/>
    </row>
    <row r="1438" spans="1:15" outlineLevel="1">
      <c r="A1438" s="70">
        <v>87401</v>
      </c>
      <c r="B1438" s="82" t="s">
        <v>5032</v>
      </c>
      <c r="C1438" s="125" t="s">
        <v>5033</v>
      </c>
      <c r="D1438" s="43"/>
      <c r="E1438" s="51">
        <v>43419</v>
      </c>
      <c r="F1438" s="51">
        <v>43426</v>
      </c>
      <c r="G1438" s="51" t="s">
        <v>2087</v>
      </c>
      <c r="H1438" s="51">
        <v>43433</v>
      </c>
      <c r="I1438" s="51"/>
      <c r="J1438" s="51">
        <v>43434</v>
      </c>
      <c r="K1438" s="48">
        <v>43420</v>
      </c>
      <c r="L1438" s="48"/>
      <c r="M1438" s="48"/>
      <c r="N1438" s="116"/>
      <c r="O1438" s="78"/>
    </row>
    <row r="1439" spans="1:15" outlineLevel="1">
      <c r="A1439" s="70">
        <v>87199</v>
      </c>
      <c r="B1439" s="82" t="s">
        <v>5034</v>
      </c>
      <c r="C1439" s="125" t="s">
        <v>5035</v>
      </c>
      <c r="D1439" s="43"/>
      <c r="E1439" s="51">
        <v>43420</v>
      </c>
      <c r="F1439" s="51">
        <v>43433</v>
      </c>
      <c r="G1439" s="51" t="s">
        <v>2087</v>
      </c>
      <c r="H1439" s="51">
        <v>43441</v>
      </c>
      <c r="I1439" s="51"/>
      <c r="J1439" s="51">
        <v>43440</v>
      </c>
      <c r="K1439" s="48">
        <v>43420</v>
      </c>
      <c r="L1439" s="48"/>
      <c r="M1439" s="48"/>
      <c r="N1439" s="116"/>
      <c r="O1439" s="78"/>
    </row>
    <row r="1440" spans="1:15" outlineLevel="1">
      <c r="A1440" s="70">
        <v>87411</v>
      </c>
      <c r="B1440" s="82" t="s">
        <v>5036</v>
      </c>
      <c r="C1440" s="125" t="s">
        <v>5037</v>
      </c>
      <c r="D1440" s="43"/>
      <c r="E1440" s="51">
        <v>43423</v>
      </c>
      <c r="F1440" s="51">
        <v>43430</v>
      </c>
      <c r="G1440" s="51" t="s">
        <v>2087</v>
      </c>
      <c r="H1440" s="51">
        <v>43437</v>
      </c>
      <c r="I1440" s="51"/>
      <c r="J1440" s="51">
        <v>43437</v>
      </c>
      <c r="K1440" s="48">
        <v>43427</v>
      </c>
      <c r="L1440" s="48"/>
      <c r="M1440" s="48"/>
      <c r="N1440" s="116"/>
      <c r="O1440" s="78"/>
    </row>
    <row r="1441" spans="1:15" outlineLevel="1">
      <c r="A1441" s="70">
        <v>87452</v>
      </c>
      <c r="B1441" s="82" t="s">
        <v>5038</v>
      </c>
      <c r="C1441" s="125" t="s">
        <v>5039</v>
      </c>
      <c r="D1441" s="43"/>
      <c r="E1441" s="51">
        <v>43426</v>
      </c>
      <c r="F1441" s="51">
        <v>43431</v>
      </c>
      <c r="G1441" s="51" t="s">
        <v>2087</v>
      </c>
      <c r="H1441" s="51">
        <v>43438</v>
      </c>
      <c r="I1441" s="51"/>
      <c r="J1441" s="51">
        <v>43438</v>
      </c>
      <c r="K1441" s="48">
        <v>43427</v>
      </c>
      <c r="L1441" s="48"/>
      <c r="M1441" s="48"/>
      <c r="N1441" s="116"/>
      <c r="O1441" s="78"/>
    </row>
    <row r="1442" spans="1:15" outlineLevel="1">
      <c r="A1442" s="70">
        <v>87457</v>
      </c>
      <c r="B1442" s="82" t="s">
        <v>5040</v>
      </c>
      <c r="C1442" s="125" t="s">
        <v>5041</v>
      </c>
      <c r="D1442" s="43"/>
      <c r="E1442" s="51">
        <v>43427</v>
      </c>
      <c r="F1442" s="51">
        <v>43438</v>
      </c>
      <c r="G1442" s="51" t="s">
        <v>914</v>
      </c>
      <c r="H1442" s="51" t="s">
        <v>2420</v>
      </c>
      <c r="I1442" s="51"/>
      <c r="J1442" s="85" t="s">
        <v>2420</v>
      </c>
      <c r="K1442" s="48"/>
      <c r="L1442" s="48"/>
      <c r="M1442" s="48"/>
      <c r="N1442" s="116"/>
      <c r="O1442" s="78" t="s">
        <v>5042</v>
      </c>
    </row>
    <row r="1443" spans="1:15" outlineLevel="1">
      <c r="A1443" s="70">
        <v>87460</v>
      </c>
      <c r="B1443" s="82" t="s">
        <v>2464</v>
      </c>
      <c r="C1443" s="125" t="s">
        <v>5043</v>
      </c>
      <c r="D1443" s="43"/>
      <c r="E1443" s="51">
        <v>43427</v>
      </c>
      <c r="F1443" s="51">
        <v>43438</v>
      </c>
      <c r="G1443" s="51" t="s">
        <v>2087</v>
      </c>
      <c r="H1443" s="51">
        <v>43445</v>
      </c>
      <c r="I1443" s="51"/>
      <c r="J1443" s="48">
        <v>43446</v>
      </c>
      <c r="K1443" s="48">
        <v>43434</v>
      </c>
      <c r="L1443" s="48"/>
      <c r="M1443" s="48"/>
      <c r="N1443" s="116"/>
      <c r="O1443" s="78"/>
    </row>
    <row r="1444" spans="1:15" outlineLevel="1">
      <c r="A1444" s="70">
        <v>80663</v>
      </c>
      <c r="B1444" s="82" t="s">
        <v>5044</v>
      </c>
      <c r="C1444" s="125" t="s">
        <v>5045</v>
      </c>
      <c r="D1444" s="43"/>
      <c r="E1444" s="51">
        <v>43427</v>
      </c>
      <c r="F1444" s="51">
        <v>43437</v>
      </c>
      <c r="G1444" s="51" t="s">
        <v>2087</v>
      </c>
      <c r="H1444" s="51">
        <v>43444</v>
      </c>
      <c r="I1444" s="51"/>
      <c r="J1444" s="48">
        <v>43446</v>
      </c>
      <c r="K1444" s="48">
        <v>43434</v>
      </c>
      <c r="L1444" s="48"/>
      <c r="M1444" s="48"/>
      <c r="N1444" s="116"/>
      <c r="O1444" s="78"/>
    </row>
    <row r="1445" spans="1:15" outlineLevel="1">
      <c r="A1445" s="70">
        <v>87462</v>
      </c>
      <c r="B1445" s="82" t="s">
        <v>5046</v>
      </c>
      <c r="C1445" s="125" t="s">
        <v>5047</v>
      </c>
      <c r="D1445" s="43"/>
      <c r="E1445" s="51">
        <v>43430</v>
      </c>
      <c r="F1445" s="51">
        <v>43439</v>
      </c>
      <c r="G1445" s="51" t="s">
        <v>2087</v>
      </c>
      <c r="H1445" s="51">
        <v>43446</v>
      </c>
      <c r="I1445" s="51"/>
      <c r="J1445" s="48">
        <v>43447</v>
      </c>
      <c r="K1445" s="48">
        <v>43434</v>
      </c>
      <c r="L1445" s="48"/>
      <c r="M1445" s="48"/>
      <c r="N1445" s="116"/>
      <c r="O1445" s="78"/>
    </row>
    <row r="1446" spans="1:15" outlineLevel="1">
      <c r="A1446" s="70">
        <v>87463</v>
      </c>
      <c r="B1446" s="82" t="s">
        <v>5046</v>
      </c>
      <c r="C1446" s="125" t="s">
        <v>5048</v>
      </c>
      <c r="D1446" s="43"/>
      <c r="E1446" s="51">
        <v>43430</v>
      </c>
      <c r="F1446" s="51">
        <v>43438</v>
      </c>
      <c r="G1446" s="51" t="s">
        <v>2087</v>
      </c>
      <c r="H1446" s="51">
        <v>43445</v>
      </c>
      <c r="I1446" s="51"/>
      <c r="J1446" s="48">
        <v>43446</v>
      </c>
      <c r="K1446" s="48">
        <v>43434</v>
      </c>
      <c r="L1446" s="48"/>
      <c r="M1446" s="48"/>
      <c r="N1446" s="116"/>
      <c r="O1446" s="78"/>
    </row>
    <row r="1447" spans="1:15" outlineLevel="1">
      <c r="A1447" s="70">
        <v>87464</v>
      </c>
      <c r="B1447" s="82" t="s">
        <v>5046</v>
      </c>
      <c r="C1447" s="125" t="s">
        <v>5049</v>
      </c>
      <c r="D1447" s="43"/>
      <c r="E1447" s="51">
        <v>43430</v>
      </c>
      <c r="F1447" s="51">
        <v>43438</v>
      </c>
      <c r="G1447" s="51" t="s">
        <v>2087</v>
      </c>
      <c r="H1447" s="51">
        <v>43445</v>
      </c>
      <c r="I1447" s="51"/>
      <c r="J1447" s="48">
        <v>43446</v>
      </c>
      <c r="K1447" s="48">
        <v>43434</v>
      </c>
      <c r="L1447" s="48"/>
      <c r="M1447" s="48"/>
      <c r="N1447" s="116"/>
      <c r="O1447" s="78"/>
    </row>
    <row r="1448" spans="1:15" outlineLevel="1">
      <c r="A1448" s="70">
        <v>81810</v>
      </c>
      <c r="B1448" s="82" t="s">
        <v>5050</v>
      </c>
      <c r="C1448" s="125" t="s">
        <v>5051</v>
      </c>
      <c r="D1448" s="43"/>
      <c r="E1448" s="51">
        <v>43430</v>
      </c>
      <c r="F1448" s="51">
        <v>43437</v>
      </c>
      <c r="G1448" s="51" t="s">
        <v>2087</v>
      </c>
      <c r="H1448" s="51">
        <v>43444</v>
      </c>
      <c r="I1448" s="51"/>
      <c r="J1448" s="48">
        <v>43446</v>
      </c>
      <c r="K1448" s="48">
        <v>43434</v>
      </c>
      <c r="L1448" s="48"/>
      <c r="M1448" s="48"/>
      <c r="N1448" s="116"/>
      <c r="O1448" s="78"/>
    </row>
    <row r="1449" spans="1:15" outlineLevel="1">
      <c r="A1449" s="70">
        <v>87491</v>
      </c>
      <c r="B1449" s="82" t="s">
        <v>2464</v>
      </c>
      <c r="C1449" s="125" t="s">
        <v>5052</v>
      </c>
      <c r="D1449" s="43"/>
      <c r="E1449" s="51">
        <v>43432</v>
      </c>
      <c r="F1449" s="51">
        <v>43438</v>
      </c>
      <c r="G1449" s="51" t="s">
        <v>2087</v>
      </c>
      <c r="H1449" s="51">
        <v>43445</v>
      </c>
      <c r="I1449" s="51"/>
      <c r="J1449" s="48">
        <v>43446</v>
      </c>
      <c r="K1449" s="48">
        <v>43434</v>
      </c>
      <c r="L1449" s="48"/>
      <c r="M1449" s="48"/>
      <c r="N1449" s="116"/>
      <c r="O1449" s="78"/>
    </row>
    <row r="1450" spans="1:15" outlineLevel="1">
      <c r="A1450" s="70">
        <v>87397</v>
      </c>
      <c r="B1450" s="82" t="s">
        <v>5053</v>
      </c>
      <c r="C1450" s="125" t="s">
        <v>5054</v>
      </c>
      <c r="D1450" s="43"/>
      <c r="E1450" s="51">
        <v>43446</v>
      </c>
      <c r="F1450" s="51">
        <v>43451</v>
      </c>
      <c r="G1450" s="51" t="s">
        <v>2087</v>
      </c>
      <c r="H1450" s="51">
        <v>43455</v>
      </c>
      <c r="I1450" s="51"/>
      <c r="J1450" s="51">
        <v>43467</v>
      </c>
      <c r="K1450" s="48">
        <v>43448</v>
      </c>
      <c r="L1450" s="48"/>
      <c r="M1450" s="48"/>
      <c r="N1450" s="116"/>
      <c r="O1450" s="78"/>
    </row>
    <row r="1451" spans="1:15" outlineLevel="1">
      <c r="A1451" s="70">
        <v>87576</v>
      </c>
      <c r="B1451" s="82" t="s">
        <v>5055</v>
      </c>
      <c r="C1451" s="125" t="s">
        <v>5056</v>
      </c>
      <c r="D1451" s="43"/>
      <c r="E1451" s="51">
        <v>43445</v>
      </c>
      <c r="F1451" s="51">
        <v>43454</v>
      </c>
      <c r="G1451" s="51" t="s">
        <v>2087</v>
      </c>
      <c r="H1451" s="51">
        <v>43469</v>
      </c>
      <c r="I1451" s="51"/>
      <c r="J1451" s="51">
        <v>43469</v>
      </c>
      <c r="K1451" s="48">
        <v>43448</v>
      </c>
      <c r="L1451" s="48"/>
      <c r="M1451" s="48"/>
      <c r="N1451" s="116"/>
      <c r="O1451" s="78"/>
    </row>
    <row r="1452" spans="1:15" outlineLevel="1">
      <c r="A1452" s="70">
        <v>87628</v>
      </c>
      <c r="B1452" s="82" t="s">
        <v>2404</v>
      </c>
      <c r="C1452" s="125" t="s">
        <v>5057</v>
      </c>
      <c r="D1452" s="43"/>
      <c r="E1452" s="51">
        <v>43447</v>
      </c>
      <c r="F1452" s="51">
        <v>43454</v>
      </c>
      <c r="G1452" s="51" t="s">
        <v>2087</v>
      </c>
      <c r="H1452" s="51">
        <v>43468</v>
      </c>
      <c r="I1452" s="51"/>
      <c r="J1452" s="51">
        <v>43467</v>
      </c>
      <c r="K1452" s="48">
        <v>43448</v>
      </c>
      <c r="L1452" s="48"/>
      <c r="M1452" s="48"/>
      <c r="N1452" s="116"/>
      <c r="O1452" s="78" t="s">
        <v>5058</v>
      </c>
    </row>
    <row r="1453" spans="1:15" outlineLevel="1">
      <c r="A1453" s="70">
        <v>87467</v>
      </c>
      <c r="B1453" s="82" t="s">
        <v>2404</v>
      </c>
      <c r="C1453" s="125" t="s">
        <v>5059</v>
      </c>
      <c r="D1453" s="43"/>
      <c r="E1453" s="51">
        <v>43467</v>
      </c>
      <c r="F1453" s="51">
        <v>43474</v>
      </c>
      <c r="G1453" s="51" t="s">
        <v>2087</v>
      </c>
      <c r="H1453" s="51">
        <v>43481</v>
      </c>
      <c r="I1453" s="51"/>
      <c r="J1453" s="51">
        <v>43481</v>
      </c>
      <c r="K1453" s="48">
        <v>43476</v>
      </c>
      <c r="L1453" s="48"/>
      <c r="M1453" s="48"/>
      <c r="N1453" s="116"/>
      <c r="O1453" s="78" t="s">
        <v>5060</v>
      </c>
    </row>
    <row r="1454" spans="1:15" outlineLevel="1">
      <c r="A1454" s="70">
        <v>86737</v>
      </c>
      <c r="B1454" s="82" t="s">
        <v>3403</v>
      </c>
      <c r="C1454" s="125" t="s">
        <v>5061</v>
      </c>
      <c r="D1454" s="43"/>
      <c r="E1454" s="51">
        <v>43107</v>
      </c>
      <c r="F1454" s="51">
        <v>43479</v>
      </c>
      <c r="G1454" s="51" t="s">
        <v>2087</v>
      </c>
      <c r="H1454" s="51">
        <v>43486</v>
      </c>
      <c r="I1454" s="51"/>
      <c r="J1454" s="51">
        <v>43484</v>
      </c>
      <c r="K1454" s="48">
        <v>43476</v>
      </c>
      <c r="L1454" s="48"/>
      <c r="M1454" s="48"/>
      <c r="N1454" s="116"/>
      <c r="O1454" s="78"/>
    </row>
    <row r="1455" spans="1:15" outlineLevel="1">
      <c r="A1455" s="70">
        <v>87666</v>
      </c>
      <c r="B1455" s="82" t="s">
        <v>2754</v>
      </c>
      <c r="C1455" s="125" t="s">
        <v>5062</v>
      </c>
      <c r="D1455" s="43"/>
      <c r="E1455" s="51">
        <v>43473</v>
      </c>
      <c r="F1455" s="51">
        <v>43476</v>
      </c>
      <c r="G1455" s="51" t="s">
        <v>2087</v>
      </c>
      <c r="H1455" s="51">
        <v>43483</v>
      </c>
      <c r="I1455" s="51"/>
      <c r="J1455" s="51">
        <v>43483</v>
      </c>
      <c r="K1455" s="48">
        <v>43476</v>
      </c>
      <c r="L1455" s="48"/>
      <c r="M1455" s="48"/>
      <c r="N1455" s="116"/>
      <c r="O1455" s="78"/>
    </row>
    <row r="1456" spans="1:15" outlineLevel="1">
      <c r="A1456" s="70">
        <v>87451</v>
      </c>
      <c r="B1456" s="82" t="s">
        <v>2455</v>
      </c>
      <c r="C1456" s="125" t="s">
        <v>5063</v>
      </c>
      <c r="D1456" s="43"/>
      <c r="E1456" s="51">
        <v>43475</v>
      </c>
      <c r="F1456" s="51">
        <v>43483</v>
      </c>
      <c r="G1456" s="51" t="s">
        <v>2087</v>
      </c>
      <c r="H1456" s="51">
        <v>43490</v>
      </c>
      <c r="I1456" s="51"/>
      <c r="J1456" s="51">
        <v>43495</v>
      </c>
      <c r="K1456" s="48">
        <v>43476</v>
      </c>
      <c r="L1456" s="48"/>
      <c r="M1456" s="48"/>
      <c r="N1456" s="116"/>
      <c r="O1456" s="78"/>
    </row>
    <row r="1457" spans="1:15" outlineLevel="1">
      <c r="A1457" s="70">
        <v>87670</v>
      </c>
      <c r="B1457" s="82" t="s">
        <v>5064</v>
      </c>
      <c r="C1457" s="125" t="s">
        <v>5065</v>
      </c>
      <c r="D1457" s="43"/>
      <c r="E1457" s="51">
        <v>43476</v>
      </c>
      <c r="F1457" s="51">
        <v>43480</v>
      </c>
      <c r="G1457" s="51" t="s">
        <v>2087</v>
      </c>
      <c r="H1457" s="51">
        <v>43487</v>
      </c>
      <c r="I1457" s="51"/>
      <c r="J1457" s="51">
        <v>43486</v>
      </c>
      <c r="K1457" s="48">
        <v>43483</v>
      </c>
      <c r="L1457" s="48"/>
      <c r="M1457" s="48"/>
      <c r="N1457" s="116"/>
      <c r="O1457" s="78"/>
    </row>
    <row r="1458" spans="1:15" outlineLevel="1">
      <c r="A1458" s="70">
        <v>78384</v>
      </c>
      <c r="B1458" s="82" t="s">
        <v>5066</v>
      </c>
      <c r="C1458" s="125" t="s">
        <v>5067</v>
      </c>
      <c r="D1458" s="43"/>
      <c r="E1458" s="51">
        <v>43482</v>
      </c>
      <c r="F1458" s="51">
        <v>43493</v>
      </c>
      <c r="G1458" s="51" t="s">
        <v>2087</v>
      </c>
      <c r="H1458" s="51">
        <v>43500</v>
      </c>
      <c r="I1458" s="51"/>
      <c r="J1458" s="51">
        <v>43510</v>
      </c>
      <c r="K1458" s="48">
        <v>43483</v>
      </c>
      <c r="L1458" s="48"/>
      <c r="M1458" s="48"/>
      <c r="N1458" s="116"/>
      <c r="O1458" s="78"/>
    </row>
    <row r="1459" spans="1:15" outlineLevel="1">
      <c r="A1459" s="70">
        <v>87704</v>
      </c>
      <c r="B1459" s="82" t="s">
        <v>5068</v>
      </c>
      <c r="C1459" s="125" t="s">
        <v>5069</v>
      </c>
      <c r="D1459" s="43"/>
      <c r="E1459" s="51">
        <v>43482</v>
      </c>
      <c r="F1459" s="51">
        <v>43493</v>
      </c>
      <c r="G1459" s="51" t="s">
        <v>2087</v>
      </c>
      <c r="H1459" s="51">
        <v>43500</v>
      </c>
      <c r="I1459" s="51"/>
      <c r="J1459" s="51">
        <v>43509</v>
      </c>
      <c r="K1459" s="48">
        <v>43483</v>
      </c>
      <c r="L1459" s="48"/>
      <c r="M1459" s="48"/>
      <c r="N1459" s="116"/>
      <c r="O1459" s="78"/>
    </row>
    <row r="1460" spans="1:15" outlineLevel="1">
      <c r="A1460" s="70">
        <v>87708</v>
      </c>
      <c r="B1460" s="82" t="s">
        <v>5055</v>
      </c>
      <c r="C1460" s="125" t="s">
        <v>5070</v>
      </c>
      <c r="D1460" s="43"/>
      <c r="E1460" s="51">
        <v>43486</v>
      </c>
      <c r="F1460" s="51">
        <v>43494</v>
      </c>
      <c r="G1460" s="51" t="s">
        <v>2087</v>
      </c>
      <c r="H1460" s="51">
        <v>43501</v>
      </c>
      <c r="I1460" s="51"/>
      <c r="J1460" s="51">
        <v>43509</v>
      </c>
      <c r="K1460" s="48">
        <v>43490</v>
      </c>
      <c r="L1460" s="48"/>
      <c r="M1460" s="48"/>
      <c r="N1460" s="116"/>
      <c r="O1460" s="78"/>
    </row>
    <row r="1461" spans="1:15" outlineLevel="1">
      <c r="A1461" s="70">
        <v>87713</v>
      </c>
      <c r="B1461" s="82" t="s">
        <v>5022</v>
      </c>
      <c r="C1461" s="125" t="s">
        <v>5071</v>
      </c>
      <c r="D1461" s="43"/>
      <c r="E1461" s="51">
        <v>43486</v>
      </c>
      <c r="F1461" s="51">
        <v>43496</v>
      </c>
      <c r="G1461" s="51" t="s">
        <v>2087</v>
      </c>
      <c r="H1461" s="51">
        <v>43503</v>
      </c>
      <c r="I1461" s="51"/>
      <c r="J1461" s="51">
        <v>43509</v>
      </c>
      <c r="K1461" s="48">
        <v>43490</v>
      </c>
      <c r="L1461" s="48"/>
      <c r="M1461" s="48"/>
      <c r="N1461" s="116"/>
      <c r="O1461" s="78"/>
    </row>
    <row r="1462" spans="1:15" ht="15.75" customHeight="1" outlineLevel="1">
      <c r="A1462" s="70">
        <v>87219</v>
      </c>
      <c r="B1462" s="82" t="s">
        <v>5072</v>
      </c>
      <c r="C1462" s="125" t="s">
        <v>5073</v>
      </c>
      <c r="D1462" s="43"/>
      <c r="E1462" s="51">
        <v>43493</v>
      </c>
      <c r="F1462" s="51">
        <v>43516</v>
      </c>
      <c r="G1462" s="51" t="s">
        <v>2087</v>
      </c>
      <c r="H1462" s="51">
        <v>43523</v>
      </c>
      <c r="I1462" s="51"/>
      <c r="J1462" s="51">
        <v>43510</v>
      </c>
      <c r="K1462" s="48">
        <v>43497</v>
      </c>
      <c r="L1462" s="48"/>
      <c r="M1462" s="48"/>
      <c r="N1462" s="116"/>
      <c r="O1462" s="78" t="s">
        <v>5074</v>
      </c>
    </row>
    <row r="1463" spans="1:15" outlineLevel="1">
      <c r="A1463" s="70">
        <v>87782</v>
      </c>
      <c r="B1463" s="82" t="s">
        <v>5075</v>
      </c>
      <c r="C1463" s="125" t="s">
        <v>5076</v>
      </c>
      <c r="D1463" s="43"/>
      <c r="E1463" s="51">
        <v>43495</v>
      </c>
      <c r="F1463" s="51">
        <v>43502</v>
      </c>
      <c r="G1463" s="51" t="s">
        <v>2087</v>
      </c>
      <c r="H1463" s="51">
        <v>43509</v>
      </c>
      <c r="I1463" s="51"/>
      <c r="J1463" s="51">
        <v>43509</v>
      </c>
      <c r="K1463" s="48">
        <v>43497</v>
      </c>
      <c r="L1463" s="48"/>
      <c r="M1463" s="48"/>
      <c r="N1463" s="116"/>
      <c r="O1463" s="78"/>
    </row>
    <row r="1464" spans="1:15" outlineLevel="1">
      <c r="A1464" s="70">
        <v>87809</v>
      </c>
      <c r="B1464" s="82" t="s">
        <v>5077</v>
      </c>
      <c r="C1464" s="125" t="s">
        <v>5078</v>
      </c>
      <c r="D1464" s="43"/>
      <c r="E1464" s="51">
        <v>43496</v>
      </c>
      <c r="F1464" s="51">
        <v>43507</v>
      </c>
      <c r="G1464" s="51" t="s">
        <v>2087</v>
      </c>
      <c r="H1464" s="51">
        <v>43514</v>
      </c>
      <c r="I1464" s="51"/>
      <c r="J1464" s="51">
        <v>43509</v>
      </c>
      <c r="K1464" s="48">
        <v>43497</v>
      </c>
      <c r="L1464" s="48"/>
      <c r="M1464" s="48"/>
      <c r="N1464" s="116"/>
      <c r="O1464" s="78"/>
    </row>
    <row r="1465" spans="1:15" outlineLevel="1">
      <c r="A1465" s="70">
        <v>86070</v>
      </c>
      <c r="B1465" s="82" t="s">
        <v>5079</v>
      </c>
      <c r="C1465" s="125" t="s">
        <v>5080</v>
      </c>
      <c r="D1465" s="43"/>
      <c r="E1465" s="51">
        <v>43501</v>
      </c>
      <c r="F1465" s="51">
        <v>43504</v>
      </c>
      <c r="G1465" s="51" t="s">
        <v>2087</v>
      </c>
      <c r="H1465" s="51">
        <v>43508</v>
      </c>
      <c r="I1465" s="51"/>
      <c r="J1465" s="51">
        <v>43509</v>
      </c>
      <c r="K1465" s="48">
        <v>43504</v>
      </c>
      <c r="L1465" s="48"/>
      <c r="M1465" s="48"/>
      <c r="N1465" s="116"/>
      <c r="O1465" s="78" t="s">
        <v>5081</v>
      </c>
    </row>
    <row r="1466" spans="1:15" outlineLevel="1">
      <c r="A1466" s="70">
        <v>87682</v>
      </c>
      <c r="B1466" s="82" t="s">
        <v>4514</v>
      </c>
      <c r="C1466" s="125" t="s">
        <v>5082</v>
      </c>
      <c r="D1466" s="43"/>
      <c r="E1466" s="51">
        <v>43501</v>
      </c>
      <c r="F1466" s="51">
        <v>43510</v>
      </c>
      <c r="G1466" s="51" t="s">
        <v>5083</v>
      </c>
      <c r="H1466" s="51">
        <v>43517</v>
      </c>
      <c r="I1466" s="51"/>
      <c r="J1466" s="85"/>
      <c r="K1466" s="48"/>
      <c r="L1466" s="48"/>
      <c r="M1466" s="48"/>
      <c r="N1466" s="116"/>
      <c r="O1466" s="78"/>
    </row>
    <row r="1467" spans="1:15" outlineLevel="1">
      <c r="A1467" s="70">
        <v>87839</v>
      </c>
      <c r="B1467" s="82" t="s">
        <v>5084</v>
      </c>
      <c r="C1467" s="125" t="s">
        <v>5085</v>
      </c>
      <c r="D1467" s="43"/>
      <c r="E1467" s="51">
        <v>43501</v>
      </c>
      <c r="F1467" s="51">
        <v>43509</v>
      </c>
      <c r="G1467" s="51" t="s">
        <v>89</v>
      </c>
      <c r="H1467" s="51">
        <v>43516</v>
      </c>
      <c r="I1467" s="51"/>
      <c r="J1467" s="85"/>
      <c r="K1467" s="48"/>
      <c r="L1467" s="48"/>
      <c r="M1467" s="48"/>
      <c r="N1467" s="116"/>
      <c r="O1467" s="78" t="s">
        <v>5086</v>
      </c>
    </row>
    <row r="1468" spans="1:15" outlineLevel="1">
      <c r="A1468" s="70">
        <v>87842</v>
      </c>
      <c r="B1468" s="82" t="s">
        <v>3146</v>
      </c>
      <c r="C1468" s="125" t="s">
        <v>5087</v>
      </c>
      <c r="D1468" s="43"/>
      <c r="E1468" s="51">
        <v>43501</v>
      </c>
      <c r="F1468" s="51">
        <v>43509</v>
      </c>
      <c r="G1468" s="51" t="s">
        <v>2087</v>
      </c>
      <c r="H1468" s="51">
        <v>43516</v>
      </c>
      <c r="I1468" s="51"/>
      <c r="J1468" s="51">
        <v>43509</v>
      </c>
      <c r="K1468" s="48">
        <v>43504</v>
      </c>
      <c r="L1468" s="48"/>
      <c r="M1468" s="48"/>
      <c r="N1468" s="116"/>
      <c r="O1468" s="78"/>
    </row>
    <row r="1469" spans="1:15" outlineLevel="1">
      <c r="A1469" s="70">
        <v>87843</v>
      </c>
      <c r="B1469" s="82" t="s">
        <v>3146</v>
      </c>
      <c r="C1469" s="125" t="s">
        <v>5088</v>
      </c>
      <c r="D1469" s="43"/>
      <c r="E1469" s="51">
        <v>43501</v>
      </c>
      <c r="F1469" s="51">
        <v>43509</v>
      </c>
      <c r="G1469" s="51" t="s">
        <v>2087</v>
      </c>
      <c r="H1469" s="51">
        <v>43516</v>
      </c>
      <c r="I1469" s="51"/>
      <c r="J1469" s="51">
        <v>43510</v>
      </c>
      <c r="K1469" s="48">
        <v>43504</v>
      </c>
      <c r="L1469" s="48"/>
      <c r="M1469" s="48"/>
      <c r="N1469" s="116"/>
      <c r="O1469" s="78"/>
    </row>
    <row r="1470" spans="1:15" outlineLevel="1">
      <c r="A1470" s="70">
        <v>87844</v>
      </c>
      <c r="B1470" s="82" t="s">
        <v>3146</v>
      </c>
      <c r="C1470" s="125" t="s">
        <v>5089</v>
      </c>
      <c r="D1470" s="43"/>
      <c r="E1470" s="51">
        <v>43501</v>
      </c>
      <c r="F1470" s="51">
        <v>43509</v>
      </c>
      <c r="G1470" s="51" t="s">
        <v>2087</v>
      </c>
      <c r="H1470" s="51">
        <v>43516</v>
      </c>
      <c r="I1470" s="51"/>
      <c r="J1470" s="51">
        <v>43516</v>
      </c>
      <c r="K1470" s="48">
        <v>43504</v>
      </c>
      <c r="L1470" s="48"/>
      <c r="M1470" s="48"/>
      <c r="N1470" s="116"/>
      <c r="O1470" s="78"/>
    </row>
    <row r="1471" spans="1:15" outlineLevel="1">
      <c r="A1471" s="70">
        <v>87867</v>
      </c>
      <c r="B1471" s="82" t="s">
        <v>5090</v>
      </c>
      <c r="C1471" s="125" t="s">
        <v>5091</v>
      </c>
      <c r="D1471" s="43"/>
      <c r="E1471" s="51">
        <v>43504</v>
      </c>
      <c r="F1471" s="51">
        <v>43510</v>
      </c>
      <c r="G1471" s="51" t="s">
        <v>2087</v>
      </c>
      <c r="H1471" s="51">
        <v>43517</v>
      </c>
      <c r="I1471" s="51"/>
      <c r="J1471" s="51">
        <v>43521</v>
      </c>
      <c r="K1471" s="48">
        <v>43504</v>
      </c>
      <c r="L1471" s="48"/>
      <c r="M1471" s="48"/>
      <c r="N1471" s="116"/>
      <c r="O1471" s="78"/>
    </row>
    <row r="1472" spans="1:15" outlineLevel="1">
      <c r="A1472" s="70">
        <v>87872</v>
      </c>
      <c r="B1472" s="82" t="s">
        <v>3146</v>
      </c>
      <c r="C1472" s="125" t="s">
        <v>5092</v>
      </c>
      <c r="D1472" s="43"/>
      <c r="E1472" s="51">
        <v>43504</v>
      </c>
      <c r="F1472" s="51">
        <v>43516</v>
      </c>
      <c r="G1472" s="51" t="s">
        <v>2087</v>
      </c>
      <c r="H1472" s="51">
        <v>43523</v>
      </c>
      <c r="I1472" s="51"/>
      <c r="J1472" s="51">
        <v>43522</v>
      </c>
      <c r="K1472" s="48">
        <v>43504</v>
      </c>
      <c r="L1472" s="48"/>
      <c r="M1472" s="48"/>
      <c r="N1472" s="116"/>
      <c r="O1472" s="78"/>
    </row>
    <row r="1473" spans="1:15" outlineLevel="1">
      <c r="A1473" s="70">
        <v>87859</v>
      </c>
      <c r="B1473" s="82" t="s">
        <v>5093</v>
      </c>
      <c r="C1473" s="125" t="s">
        <v>5094</v>
      </c>
      <c r="D1473" s="43"/>
      <c r="E1473" s="51">
        <v>43509</v>
      </c>
      <c r="F1473" s="51">
        <v>43521</v>
      </c>
      <c r="G1473" s="51" t="s">
        <v>2087</v>
      </c>
      <c r="H1473" s="51">
        <v>43528</v>
      </c>
      <c r="I1473" s="51"/>
      <c r="J1473" s="51">
        <v>43530</v>
      </c>
      <c r="K1473" s="48">
        <v>43504</v>
      </c>
      <c r="L1473" s="48"/>
      <c r="M1473" s="48"/>
      <c r="N1473" s="116"/>
      <c r="O1473" s="78"/>
    </row>
    <row r="1474" spans="1:15" outlineLevel="1">
      <c r="A1474" s="70">
        <v>68595</v>
      </c>
      <c r="B1474" s="82" t="s">
        <v>2754</v>
      </c>
      <c r="C1474" s="125" t="s">
        <v>5095</v>
      </c>
      <c r="D1474" s="43"/>
      <c r="E1474" s="51">
        <v>43516</v>
      </c>
      <c r="F1474" s="51">
        <v>43522</v>
      </c>
      <c r="G1474" s="51" t="s">
        <v>2087</v>
      </c>
      <c r="H1474" s="51">
        <v>43529</v>
      </c>
      <c r="I1474" s="51"/>
      <c r="J1474" s="51">
        <v>43537</v>
      </c>
      <c r="K1474" s="48">
        <v>43518</v>
      </c>
      <c r="L1474" s="48"/>
      <c r="M1474" s="48"/>
      <c r="N1474" s="116"/>
      <c r="O1474" s="78"/>
    </row>
    <row r="1475" spans="1:15" outlineLevel="1">
      <c r="A1475" s="70">
        <v>87153</v>
      </c>
      <c r="B1475" s="82" t="s">
        <v>3796</v>
      </c>
      <c r="C1475" s="125" t="s">
        <v>5096</v>
      </c>
      <c r="D1475" s="43"/>
      <c r="E1475" s="51">
        <v>43523</v>
      </c>
      <c r="F1475" s="51">
        <v>43530</v>
      </c>
      <c r="G1475" s="51" t="s">
        <v>2087</v>
      </c>
      <c r="H1475" s="51">
        <v>43537</v>
      </c>
      <c r="I1475" s="51"/>
      <c r="J1475" s="51">
        <v>43530</v>
      </c>
      <c r="K1475" s="48">
        <v>40969</v>
      </c>
      <c r="L1475" s="48"/>
      <c r="M1475" s="48"/>
      <c r="N1475" s="116"/>
      <c r="O1475" s="78"/>
    </row>
    <row r="1476" spans="1:15" outlineLevel="1">
      <c r="A1476" s="70">
        <v>87888</v>
      </c>
      <c r="B1476" s="82" t="s">
        <v>5097</v>
      </c>
      <c r="C1476" s="125" t="s">
        <v>5098</v>
      </c>
      <c r="D1476" s="43"/>
      <c r="E1476" s="51">
        <v>43523</v>
      </c>
      <c r="F1476" s="51">
        <v>43537</v>
      </c>
      <c r="G1476" s="51" t="s">
        <v>2087</v>
      </c>
      <c r="H1476" s="51">
        <v>43544</v>
      </c>
      <c r="I1476" s="51"/>
      <c r="J1476" s="51">
        <v>43538</v>
      </c>
      <c r="K1476" s="48">
        <v>40969</v>
      </c>
      <c r="L1476" s="48"/>
      <c r="M1476" s="48"/>
      <c r="N1476" s="116"/>
      <c r="O1476" s="78"/>
    </row>
    <row r="1477" spans="1:15" outlineLevel="1">
      <c r="A1477" s="70">
        <v>87898</v>
      </c>
      <c r="B1477" s="82" t="s">
        <v>2754</v>
      </c>
      <c r="C1477" s="125" t="s">
        <v>5099</v>
      </c>
      <c r="D1477" s="43"/>
      <c r="E1477" s="51">
        <v>43523</v>
      </c>
      <c r="F1477" s="51">
        <v>43530</v>
      </c>
      <c r="G1477" s="51" t="s">
        <v>2087</v>
      </c>
      <c r="H1477" s="51">
        <v>43532</v>
      </c>
      <c r="I1477" s="51"/>
      <c r="J1477" s="51">
        <v>43542</v>
      </c>
      <c r="K1477" s="48">
        <v>40969</v>
      </c>
      <c r="L1477" s="48"/>
      <c r="M1477" s="48"/>
      <c r="N1477" s="116"/>
      <c r="O1477" s="78" t="s">
        <v>5100</v>
      </c>
    </row>
    <row r="1478" spans="1:15" outlineLevel="1">
      <c r="A1478" s="70">
        <v>88026</v>
      </c>
      <c r="B1478" s="82" t="s">
        <v>3739</v>
      </c>
      <c r="C1478" s="125" t="s">
        <v>5101</v>
      </c>
      <c r="D1478" s="43"/>
      <c r="E1478" s="51">
        <v>43528</v>
      </c>
      <c r="F1478" s="51">
        <v>43538</v>
      </c>
      <c r="G1478" s="51" t="s">
        <v>2087</v>
      </c>
      <c r="H1478" s="51">
        <v>43545</v>
      </c>
      <c r="I1478" s="51"/>
      <c r="J1478" s="51">
        <v>43549</v>
      </c>
      <c r="K1478" s="48">
        <v>43532</v>
      </c>
      <c r="L1478" s="48"/>
      <c r="M1478" s="48"/>
      <c r="N1478" s="116"/>
      <c r="O1478" s="78"/>
    </row>
    <row r="1479" spans="1:15" outlineLevel="1">
      <c r="A1479" s="70">
        <v>87862</v>
      </c>
      <c r="B1479" s="82" t="s">
        <v>2464</v>
      </c>
      <c r="C1479" s="125" t="s">
        <v>5102</v>
      </c>
      <c r="D1479" s="43"/>
      <c r="E1479" s="51">
        <v>43536</v>
      </c>
      <c r="F1479" s="51">
        <v>43542</v>
      </c>
      <c r="G1479" s="51" t="s">
        <v>2087</v>
      </c>
      <c r="H1479" s="51">
        <v>43549</v>
      </c>
      <c r="I1479" s="51"/>
      <c r="J1479" s="51">
        <v>43565</v>
      </c>
      <c r="K1479" s="48">
        <v>43539</v>
      </c>
      <c r="L1479" s="48"/>
      <c r="M1479" s="48"/>
      <c r="N1479" s="116"/>
      <c r="O1479" s="78"/>
    </row>
    <row r="1480" spans="1:15" outlineLevel="1">
      <c r="A1480" s="70">
        <v>70216</v>
      </c>
      <c r="B1480" s="82" t="s">
        <v>5103</v>
      </c>
      <c r="C1480" s="125" t="s">
        <v>5104</v>
      </c>
      <c r="D1480" s="43"/>
      <c r="E1480" s="51">
        <v>43539</v>
      </c>
      <c r="F1480" s="51">
        <v>43549</v>
      </c>
      <c r="G1480" s="51" t="s">
        <v>2087</v>
      </c>
      <c r="H1480" s="51">
        <v>43556</v>
      </c>
      <c r="I1480" s="51"/>
      <c r="J1480" s="51">
        <v>43551</v>
      </c>
      <c r="K1480" s="48">
        <v>43539</v>
      </c>
      <c r="L1480" s="48"/>
      <c r="M1480" s="48"/>
      <c r="N1480" s="116"/>
      <c r="O1480" s="78"/>
    </row>
    <row r="1481" spans="1:15" outlineLevel="1">
      <c r="A1481" s="70">
        <v>88083</v>
      </c>
      <c r="B1481" s="82" t="s">
        <v>5105</v>
      </c>
      <c r="C1481" s="125" t="s">
        <v>5106</v>
      </c>
      <c r="D1481" s="43"/>
      <c r="E1481" s="51">
        <v>43542</v>
      </c>
      <c r="F1481" s="51">
        <v>43565</v>
      </c>
      <c r="G1481" s="51" t="s">
        <v>2087</v>
      </c>
      <c r="H1481" s="51">
        <v>43541</v>
      </c>
      <c r="I1481" s="51"/>
      <c r="J1481" s="51">
        <v>43550</v>
      </c>
      <c r="K1481" s="51">
        <v>43546</v>
      </c>
      <c r="L1481" s="48"/>
      <c r="M1481" s="48"/>
      <c r="N1481" s="116"/>
      <c r="O1481" s="78" t="s">
        <v>5107</v>
      </c>
    </row>
    <row r="1482" spans="1:15" outlineLevel="1">
      <c r="A1482" s="70">
        <v>88093</v>
      </c>
      <c r="B1482" s="82" t="s">
        <v>5108</v>
      </c>
      <c r="C1482" s="125" t="s">
        <v>5109</v>
      </c>
      <c r="D1482" s="43"/>
      <c r="E1482" s="51">
        <v>43544</v>
      </c>
      <c r="F1482" s="51">
        <v>43551</v>
      </c>
      <c r="G1482" s="51" t="s">
        <v>914</v>
      </c>
      <c r="H1482" s="51"/>
      <c r="I1482" s="51"/>
      <c r="J1482" s="85"/>
      <c r="K1482" s="48"/>
      <c r="L1482" s="48"/>
      <c r="M1482" s="48"/>
      <c r="N1482" s="116"/>
      <c r="O1482" s="78"/>
    </row>
    <row r="1483" spans="1:15" outlineLevel="1">
      <c r="A1483" s="70">
        <v>88091</v>
      </c>
      <c r="B1483" s="82" t="s">
        <v>2085</v>
      </c>
      <c r="C1483" s="125" t="s">
        <v>5110</v>
      </c>
      <c r="D1483" s="43"/>
      <c r="E1483" s="51">
        <v>43543</v>
      </c>
      <c r="F1483" s="51">
        <v>43550</v>
      </c>
      <c r="G1483" s="51" t="s">
        <v>2087</v>
      </c>
      <c r="H1483" s="51">
        <v>43557</v>
      </c>
      <c r="I1483" s="51"/>
      <c r="J1483" s="51">
        <v>43572</v>
      </c>
      <c r="K1483" s="51">
        <v>43546</v>
      </c>
      <c r="L1483" s="48"/>
      <c r="M1483" s="48"/>
      <c r="N1483" s="116"/>
      <c r="O1483" s="78"/>
    </row>
    <row r="1484" spans="1:15" outlineLevel="1">
      <c r="A1484" s="70">
        <v>88097</v>
      </c>
      <c r="B1484" s="82" t="s">
        <v>5111</v>
      </c>
      <c r="C1484" s="125" t="s">
        <v>5112</v>
      </c>
      <c r="D1484" s="43"/>
      <c r="E1484" s="51">
        <v>43545</v>
      </c>
      <c r="F1484" s="51">
        <v>43549</v>
      </c>
      <c r="G1484" s="51" t="s">
        <v>2087</v>
      </c>
      <c r="H1484" s="51">
        <v>43551</v>
      </c>
      <c r="I1484" s="51"/>
      <c r="J1484" s="51">
        <v>43551</v>
      </c>
      <c r="K1484" s="51">
        <v>43546</v>
      </c>
      <c r="L1484" s="48"/>
      <c r="M1484" s="48"/>
      <c r="N1484" s="116"/>
      <c r="O1484" s="78" t="s">
        <v>5100</v>
      </c>
    </row>
    <row r="1485" spans="1:15" outlineLevel="1">
      <c r="A1485" s="70">
        <v>87892</v>
      </c>
      <c r="B1485" s="82" t="s">
        <v>5113</v>
      </c>
      <c r="C1485" s="125" t="s">
        <v>5114</v>
      </c>
      <c r="D1485" s="43"/>
      <c r="E1485" s="51">
        <v>43544</v>
      </c>
      <c r="F1485" s="51">
        <v>43553</v>
      </c>
      <c r="G1485" s="51" t="s">
        <v>2087</v>
      </c>
      <c r="H1485" s="51">
        <v>43560</v>
      </c>
      <c r="I1485" s="51"/>
      <c r="J1485" s="51">
        <v>43560</v>
      </c>
      <c r="K1485" s="51">
        <v>43546</v>
      </c>
      <c r="L1485" s="48"/>
      <c r="M1485" s="48"/>
      <c r="N1485" s="116"/>
      <c r="O1485" s="78"/>
    </row>
    <row r="1486" spans="1:15" outlineLevel="1">
      <c r="A1486" s="70">
        <v>88101</v>
      </c>
      <c r="B1486" s="82" t="s">
        <v>5115</v>
      </c>
      <c r="C1486" s="125" t="s">
        <v>5116</v>
      </c>
      <c r="D1486" s="43"/>
      <c r="E1486" s="51">
        <v>43546</v>
      </c>
      <c r="F1486" s="51">
        <v>43549</v>
      </c>
      <c r="G1486" s="51" t="s">
        <v>2087</v>
      </c>
      <c r="H1486" s="51">
        <v>43556</v>
      </c>
      <c r="I1486" s="51"/>
      <c r="J1486" s="51">
        <v>43556</v>
      </c>
      <c r="K1486" s="51">
        <v>43546</v>
      </c>
      <c r="L1486" s="48"/>
      <c r="M1486" s="48"/>
      <c r="N1486" s="116"/>
      <c r="O1486" s="78"/>
    </row>
    <row r="1487" spans="1:15" outlineLevel="1">
      <c r="A1487" s="70">
        <v>88103</v>
      </c>
      <c r="B1487" s="82" t="s">
        <v>2946</v>
      </c>
      <c r="C1487" s="125" t="s">
        <v>5117</v>
      </c>
      <c r="D1487" s="43"/>
      <c r="E1487" s="51">
        <v>43549</v>
      </c>
      <c r="F1487" s="51">
        <v>43551</v>
      </c>
      <c r="G1487" s="51" t="s">
        <v>2087</v>
      </c>
      <c r="H1487" s="51">
        <v>43558</v>
      </c>
      <c r="I1487" s="51"/>
      <c r="J1487" s="51">
        <v>43558</v>
      </c>
      <c r="K1487" s="51">
        <v>43553</v>
      </c>
      <c r="L1487" s="48"/>
      <c r="M1487" s="48"/>
      <c r="N1487" s="116"/>
      <c r="O1487" s="78"/>
    </row>
    <row r="1488" spans="1:15" outlineLevel="1">
      <c r="A1488" s="70">
        <v>88107</v>
      </c>
      <c r="B1488" s="82" t="s">
        <v>2444</v>
      </c>
      <c r="C1488" s="125" t="s">
        <v>5118</v>
      </c>
      <c r="D1488" s="43"/>
      <c r="E1488" s="51" t="s">
        <v>5119</v>
      </c>
      <c r="F1488" s="51">
        <v>43563</v>
      </c>
      <c r="G1488" s="51" t="s">
        <v>2087</v>
      </c>
      <c r="H1488" s="51">
        <v>43570</v>
      </c>
      <c r="I1488" s="51"/>
      <c r="J1488" s="51">
        <v>43570</v>
      </c>
      <c r="K1488" s="51">
        <v>43553</v>
      </c>
      <c r="L1488" s="48"/>
      <c r="M1488" s="48"/>
      <c r="N1488" s="116"/>
      <c r="O1488" s="78"/>
    </row>
    <row r="1489" spans="1:15" outlineLevel="1">
      <c r="A1489" s="70">
        <v>88129</v>
      </c>
      <c r="B1489" s="82" t="s">
        <v>5120</v>
      </c>
      <c r="C1489" s="125" t="s">
        <v>5121</v>
      </c>
      <c r="D1489" s="43"/>
      <c r="E1489" s="51">
        <v>43553</v>
      </c>
      <c r="F1489" s="51">
        <v>43560</v>
      </c>
      <c r="G1489" s="51" t="s">
        <v>2087</v>
      </c>
      <c r="H1489" s="51">
        <v>43567</v>
      </c>
      <c r="I1489" s="51"/>
      <c r="J1489" s="51">
        <v>43567</v>
      </c>
      <c r="K1489" s="51">
        <v>43553</v>
      </c>
      <c r="L1489" s="48"/>
      <c r="M1489" s="48"/>
      <c r="N1489" s="116"/>
      <c r="O1489" s="78"/>
    </row>
    <row r="1490" spans="1:15" outlineLevel="1">
      <c r="A1490" s="70">
        <v>88134</v>
      </c>
      <c r="B1490" s="82" t="s">
        <v>5122</v>
      </c>
      <c r="C1490" s="125" t="s">
        <v>5123</v>
      </c>
      <c r="D1490" s="43"/>
      <c r="E1490" s="51">
        <v>43556</v>
      </c>
      <c r="F1490" s="51">
        <v>43566</v>
      </c>
      <c r="G1490" s="51" t="s">
        <v>2087</v>
      </c>
      <c r="H1490" s="51">
        <v>43573</v>
      </c>
      <c r="I1490" s="51"/>
      <c r="J1490" s="51">
        <v>43573</v>
      </c>
      <c r="K1490" s="48">
        <v>43560</v>
      </c>
      <c r="L1490" s="48"/>
      <c r="M1490" s="48"/>
      <c r="N1490" s="116"/>
      <c r="O1490" s="78"/>
    </row>
    <row r="1491" spans="1:15" outlineLevel="1">
      <c r="A1491" s="70">
        <v>79780</v>
      </c>
      <c r="B1491" s="82" t="s">
        <v>4618</v>
      </c>
      <c r="C1491" s="82" t="s">
        <v>5124</v>
      </c>
      <c r="D1491" s="43"/>
      <c r="E1491" s="51">
        <v>43557</v>
      </c>
      <c r="F1491" s="51">
        <v>43564</v>
      </c>
      <c r="G1491" s="51" t="s">
        <v>2087</v>
      </c>
      <c r="H1491" s="51">
        <v>43571</v>
      </c>
      <c r="I1491" s="51"/>
      <c r="J1491" s="51">
        <v>43571</v>
      </c>
      <c r="K1491" s="48">
        <v>43560</v>
      </c>
      <c r="L1491" s="48"/>
      <c r="M1491" s="48"/>
      <c r="N1491" s="116"/>
      <c r="O1491" s="78"/>
    </row>
    <row r="1492" spans="1:15" outlineLevel="1">
      <c r="A1492" s="70">
        <v>67994</v>
      </c>
      <c r="B1492" s="82" t="s">
        <v>5125</v>
      </c>
      <c r="C1492" s="125" t="s">
        <v>5126</v>
      </c>
      <c r="D1492" s="43"/>
      <c r="E1492" s="51">
        <v>43559</v>
      </c>
      <c r="F1492" s="51">
        <v>43566</v>
      </c>
      <c r="G1492" s="51" t="s">
        <v>2087</v>
      </c>
      <c r="H1492" s="51">
        <v>43579</v>
      </c>
      <c r="I1492" s="51"/>
      <c r="J1492" s="51">
        <v>43579</v>
      </c>
      <c r="K1492" s="48">
        <v>43560</v>
      </c>
      <c r="L1492" s="155"/>
      <c r="M1492" s="155"/>
      <c r="N1492" s="156"/>
      <c r="O1492" s="78"/>
    </row>
    <row r="1493" spans="1:15" outlineLevel="1">
      <c r="A1493" s="85">
        <v>88041</v>
      </c>
      <c r="B1493" s="82" t="s">
        <v>5127</v>
      </c>
      <c r="C1493" s="125" t="s">
        <v>5128</v>
      </c>
      <c r="D1493" s="43"/>
      <c r="E1493" s="51">
        <v>43565</v>
      </c>
      <c r="F1493" s="51">
        <v>43567</v>
      </c>
      <c r="G1493" s="51" t="s">
        <v>2087</v>
      </c>
      <c r="H1493" s="95">
        <v>43572</v>
      </c>
      <c r="I1493" s="95"/>
      <c r="J1493" s="95">
        <v>43572</v>
      </c>
      <c r="K1493" s="155">
        <v>43567</v>
      </c>
      <c r="L1493" s="155"/>
      <c r="M1493" s="155"/>
      <c r="N1493" s="156"/>
      <c r="O1493" s="157"/>
    </row>
    <row r="1494" spans="1:15" outlineLevel="1">
      <c r="A1494" s="85">
        <v>88061</v>
      </c>
      <c r="B1494" s="82" t="s">
        <v>2404</v>
      </c>
      <c r="C1494" s="125" t="s">
        <v>5129</v>
      </c>
      <c r="D1494" s="43"/>
      <c r="E1494" s="51">
        <v>43566</v>
      </c>
      <c r="F1494" s="51">
        <v>43572</v>
      </c>
      <c r="G1494" s="51" t="s">
        <v>2087</v>
      </c>
      <c r="H1494" s="95">
        <v>43579</v>
      </c>
      <c r="I1494" s="95"/>
      <c r="J1494" s="95">
        <v>43579</v>
      </c>
      <c r="K1494" s="155">
        <v>43567</v>
      </c>
      <c r="L1494" s="155"/>
      <c r="M1494" s="155"/>
      <c r="N1494" s="156"/>
      <c r="O1494" s="157"/>
    </row>
    <row r="1495" spans="1:15" outlineLevel="1">
      <c r="A1495" s="85">
        <v>88042</v>
      </c>
      <c r="B1495" s="82" t="s">
        <v>5130</v>
      </c>
      <c r="C1495" s="125" t="s">
        <v>5131</v>
      </c>
      <c r="D1495" s="43"/>
      <c r="E1495" s="51">
        <v>43566</v>
      </c>
      <c r="F1495" s="51">
        <v>43572</v>
      </c>
      <c r="G1495" s="51" t="s">
        <v>2087</v>
      </c>
      <c r="H1495" s="95">
        <v>43579</v>
      </c>
      <c r="I1495" s="95"/>
      <c r="J1495" s="95">
        <v>43579</v>
      </c>
      <c r="K1495" s="155">
        <v>43567</v>
      </c>
      <c r="L1495" s="155"/>
      <c r="M1495" s="155"/>
      <c r="N1495" s="156"/>
      <c r="O1495" s="157"/>
    </row>
    <row r="1496" spans="1:15" outlineLevel="1">
      <c r="A1496" s="85">
        <v>88055</v>
      </c>
      <c r="B1496" s="82" t="s">
        <v>5132</v>
      </c>
      <c r="C1496" s="125" t="s">
        <v>5133</v>
      </c>
      <c r="D1496" s="43"/>
      <c r="E1496" s="51">
        <v>43566</v>
      </c>
      <c r="F1496" s="51">
        <v>43579</v>
      </c>
      <c r="G1496" s="51" t="s">
        <v>2087</v>
      </c>
      <c r="H1496" s="95">
        <v>43586</v>
      </c>
      <c r="I1496" s="95"/>
      <c r="J1496" s="95">
        <v>43586</v>
      </c>
      <c r="K1496" s="155">
        <v>43567</v>
      </c>
      <c r="L1496" s="155"/>
      <c r="M1496" s="155"/>
      <c r="N1496" s="156"/>
      <c r="O1496" s="157"/>
    </row>
    <row r="1497" spans="1:15" outlineLevel="1">
      <c r="A1497" s="85">
        <v>88456</v>
      </c>
      <c r="B1497" s="82" t="s">
        <v>5134</v>
      </c>
      <c r="C1497" s="125" t="s">
        <v>5135</v>
      </c>
      <c r="D1497" s="43"/>
      <c r="E1497" s="51">
        <v>43566</v>
      </c>
      <c r="F1497" s="51">
        <v>43581</v>
      </c>
      <c r="G1497" s="51" t="s">
        <v>2087</v>
      </c>
      <c r="H1497" s="95">
        <v>43588</v>
      </c>
      <c r="I1497" s="95"/>
      <c r="J1497" s="95">
        <v>43588</v>
      </c>
      <c r="K1497" s="155">
        <v>43567</v>
      </c>
      <c r="L1497" s="155"/>
      <c r="M1497" s="155"/>
      <c r="N1497" s="156"/>
      <c r="O1497" s="157" t="s">
        <v>5136</v>
      </c>
    </row>
    <row r="1498" spans="1:15" outlineLevel="1">
      <c r="A1498" s="85">
        <v>88458</v>
      </c>
      <c r="B1498" s="82" t="s">
        <v>5137</v>
      </c>
      <c r="C1498" s="125" t="s">
        <v>5138</v>
      </c>
      <c r="D1498" s="43"/>
      <c r="E1498" s="51">
        <v>43566</v>
      </c>
      <c r="F1498" s="51" t="s">
        <v>5139</v>
      </c>
      <c r="G1498" s="51" t="s">
        <v>2087</v>
      </c>
      <c r="H1498" s="95">
        <v>43602</v>
      </c>
      <c r="I1498" s="95"/>
      <c r="J1498" s="95">
        <v>43602</v>
      </c>
      <c r="K1498" s="155">
        <v>43567</v>
      </c>
      <c r="L1498" s="155"/>
      <c r="M1498" s="155"/>
      <c r="N1498" s="156"/>
      <c r="O1498" s="157"/>
    </row>
    <row r="1499" spans="1:15" outlineLevel="1">
      <c r="A1499" s="85">
        <v>88461</v>
      </c>
      <c r="B1499" s="82" t="s">
        <v>5137</v>
      </c>
      <c r="C1499" s="125" t="s">
        <v>5140</v>
      </c>
      <c r="D1499" s="43"/>
      <c r="E1499" s="51">
        <v>43566</v>
      </c>
      <c r="F1499" s="51" t="s">
        <v>5139</v>
      </c>
      <c r="G1499" s="51" t="s">
        <v>2087</v>
      </c>
      <c r="H1499" s="95">
        <v>43602</v>
      </c>
      <c r="I1499" s="95"/>
      <c r="J1499" s="95">
        <v>43602</v>
      </c>
      <c r="K1499" s="155">
        <v>43567</v>
      </c>
      <c r="L1499" s="155"/>
      <c r="M1499" s="155"/>
      <c r="N1499" s="156"/>
      <c r="O1499" s="157"/>
    </row>
    <row r="1500" spans="1:15" outlineLevel="1">
      <c r="A1500" s="85">
        <v>88462</v>
      </c>
      <c r="B1500" s="82" t="s">
        <v>5137</v>
      </c>
      <c r="C1500" s="125" t="s">
        <v>5141</v>
      </c>
      <c r="D1500" s="43"/>
      <c r="E1500" s="51">
        <v>43566</v>
      </c>
      <c r="F1500" s="51" t="s">
        <v>5139</v>
      </c>
      <c r="G1500" s="51" t="s">
        <v>2087</v>
      </c>
      <c r="H1500" s="95">
        <v>43602</v>
      </c>
      <c r="I1500" s="95"/>
      <c r="J1500" s="95">
        <v>43602</v>
      </c>
      <c r="K1500" s="155">
        <v>43567</v>
      </c>
      <c r="L1500" s="155"/>
      <c r="M1500" s="155"/>
      <c r="N1500" s="156"/>
      <c r="O1500" s="157"/>
    </row>
    <row r="1501" spans="1:15" outlineLevel="1">
      <c r="A1501" s="85">
        <v>88463</v>
      </c>
      <c r="B1501" s="82" t="s">
        <v>5137</v>
      </c>
      <c r="C1501" s="125" t="s">
        <v>5142</v>
      </c>
      <c r="D1501" s="43"/>
      <c r="E1501" s="51">
        <v>43566</v>
      </c>
      <c r="F1501" s="51" t="s">
        <v>5139</v>
      </c>
      <c r="G1501" s="51" t="s">
        <v>2087</v>
      </c>
      <c r="H1501" s="95">
        <v>43602</v>
      </c>
      <c r="I1501" s="95"/>
      <c r="J1501" s="95">
        <v>43602</v>
      </c>
      <c r="K1501" s="155">
        <v>43567</v>
      </c>
      <c r="L1501" s="155"/>
      <c r="M1501" s="155"/>
      <c r="N1501" s="156"/>
      <c r="O1501" s="157"/>
    </row>
    <row r="1502" spans="1:15" outlineLevel="1">
      <c r="A1502" s="85">
        <v>88464</v>
      </c>
      <c r="B1502" s="82" t="s">
        <v>5137</v>
      </c>
      <c r="C1502" s="125" t="s">
        <v>5143</v>
      </c>
      <c r="D1502" s="43"/>
      <c r="E1502" s="51">
        <v>43566</v>
      </c>
      <c r="F1502" s="51" t="s">
        <v>5139</v>
      </c>
      <c r="G1502" s="51" t="s">
        <v>2087</v>
      </c>
      <c r="H1502" s="95">
        <v>43602</v>
      </c>
      <c r="I1502" s="95"/>
      <c r="J1502" s="95">
        <v>43602</v>
      </c>
      <c r="K1502" s="155">
        <v>43567</v>
      </c>
      <c r="L1502" s="155"/>
      <c r="M1502" s="155"/>
      <c r="N1502" s="156"/>
      <c r="O1502" s="157"/>
    </row>
    <row r="1503" spans="1:15" outlineLevel="1">
      <c r="A1503" s="85">
        <v>88465</v>
      </c>
      <c r="B1503" s="82" t="s">
        <v>5137</v>
      </c>
      <c r="C1503" s="125" t="s">
        <v>5144</v>
      </c>
      <c r="D1503" s="43"/>
      <c r="E1503" s="51">
        <v>43566</v>
      </c>
      <c r="F1503" s="51" t="s">
        <v>5139</v>
      </c>
      <c r="G1503" s="51" t="s">
        <v>2087</v>
      </c>
      <c r="H1503" s="95">
        <v>43602</v>
      </c>
      <c r="I1503" s="95"/>
      <c r="J1503" s="95">
        <v>43602</v>
      </c>
      <c r="K1503" s="155">
        <v>43567</v>
      </c>
      <c r="L1503" s="155"/>
      <c r="M1503" s="155"/>
      <c r="N1503" s="156"/>
      <c r="O1503" s="157"/>
    </row>
    <row r="1504" spans="1:15" outlineLevel="1">
      <c r="A1504" s="85">
        <v>88466</v>
      </c>
      <c r="B1504" s="82" t="s">
        <v>5137</v>
      </c>
      <c r="C1504" s="125" t="s">
        <v>5145</v>
      </c>
      <c r="D1504" s="43"/>
      <c r="E1504" s="51">
        <v>43566</v>
      </c>
      <c r="F1504" s="51" t="s">
        <v>5139</v>
      </c>
      <c r="G1504" s="51" t="s">
        <v>2087</v>
      </c>
      <c r="H1504" s="95">
        <v>43602</v>
      </c>
      <c r="I1504" s="95"/>
      <c r="J1504" s="95">
        <v>43602</v>
      </c>
      <c r="K1504" s="155">
        <v>43567</v>
      </c>
      <c r="L1504" s="155"/>
      <c r="M1504" s="155"/>
      <c r="N1504" s="156"/>
      <c r="O1504" s="157"/>
    </row>
    <row r="1505" spans="1:15" outlineLevel="1">
      <c r="A1505" s="85">
        <v>87330</v>
      </c>
      <c r="B1505" s="82" t="s">
        <v>5146</v>
      </c>
      <c r="C1505" s="125" t="s">
        <v>5147</v>
      </c>
      <c r="D1505" s="43"/>
      <c r="E1505" s="51">
        <v>43573</v>
      </c>
      <c r="F1505" s="51">
        <v>43584</v>
      </c>
      <c r="G1505" s="51" t="s">
        <v>2087</v>
      </c>
      <c r="H1505" s="95">
        <v>43592</v>
      </c>
      <c r="I1505" s="95"/>
      <c r="J1505" s="95">
        <v>43592</v>
      </c>
      <c r="K1505" s="155">
        <v>43581</v>
      </c>
      <c r="L1505" s="155"/>
      <c r="M1505" s="155"/>
      <c r="N1505" s="156"/>
      <c r="O1505" s="158"/>
    </row>
    <row r="1506" spans="1:15" outlineLevel="1">
      <c r="A1506" s="85">
        <v>88564</v>
      </c>
      <c r="B1506" s="82" t="s">
        <v>5148</v>
      </c>
      <c r="C1506" s="125" t="s">
        <v>5149</v>
      </c>
      <c r="D1506" s="43"/>
      <c r="E1506" s="51">
        <v>43573</v>
      </c>
      <c r="F1506" s="51">
        <v>43584</v>
      </c>
      <c r="G1506" s="51" t="s">
        <v>2087</v>
      </c>
      <c r="H1506" s="95">
        <v>43592</v>
      </c>
      <c r="I1506" s="95"/>
      <c r="J1506" s="95">
        <v>43592</v>
      </c>
      <c r="K1506" s="155">
        <v>43581</v>
      </c>
      <c r="L1506" s="155"/>
      <c r="M1506" s="155"/>
      <c r="N1506" s="156"/>
      <c r="O1506" s="158"/>
    </row>
    <row r="1507" spans="1:15" ht="17.45" customHeight="1" outlineLevel="1">
      <c r="A1507" s="85">
        <v>88578</v>
      </c>
      <c r="B1507" s="82" t="s">
        <v>5150</v>
      </c>
      <c r="C1507" s="125" t="s">
        <v>5151</v>
      </c>
      <c r="D1507" s="43"/>
      <c r="E1507" s="51">
        <v>43580</v>
      </c>
      <c r="F1507" s="51">
        <v>43606</v>
      </c>
      <c r="G1507" s="51" t="s">
        <v>2087</v>
      </c>
      <c r="H1507" s="95">
        <v>43613</v>
      </c>
      <c r="I1507" s="95"/>
      <c r="J1507" s="95">
        <v>43613</v>
      </c>
      <c r="K1507" s="51">
        <v>43581</v>
      </c>
      <c r="L1507" s="155"/>
      <c r="M1507" s="155"/>
      <c r="N1507" s="156"/>
      <c r="O1507" s="158" t="s">
        <v>5152</v>
      </c>
    </row>
    <row r="1508" spans="1:15" outlineLevel="1">
      <c r="A1508" s="85">
        <v>88608</v>
      </c>
      <c r="B1508" s="82" t="s">
        <v>5153</v>
      </c>
      <c r="C1508" s="125" t="s">
        <v>5154</v>
      </c>
      <c r="D1508" s="43"/>
      <c r="E1508" s="51">
        <v>43585</v>
      </c>
      <c r="F1508" s="51">
        <v>43592</v>
      </c>
      <c r="G1508" s="51" t="s">
        <v>2087</v>
      </c>
      <c r="H1508" s="95">
        <v>43595</v>
      </c>
      <c r="I1508" s="95"/>
      <c r="J1508" s="95">
        <v>43595</v>
      </c>
      <c r="K1508" s="155">
        <v>43581</v>
      </c>
      <c r="L1508" s="155"/>
      <c r="M1508" s="155"/>
      <c r="N1508" s="156"/>
      <c r="O1508" s="158" t="s">
        <v>5155</v>
      </c>
    </row>
    <row r="1509" spans="1:15" outlineLevel="1">
      <c r="A1509" s="85">
        <v>87137</v>
      </c>
      <c r="B1509" s="82" t="s">
        <v>3923</v>
      </c>
      <c r="C1509" s="125" t="s">
        <v>5156</v>
      </c>
      <c r="D1509" s="43"/>
      <c r="E1509" s="51">
        <v>43588</v>
      </c>
      <c r="F1509" s="51">
        <v>43601</v>
      </c>
      <c r="G1509" s="51" t="s">
        <v>2087</v>
      </c>
      <c r="H1509" s="95">
        <v>43608</v>
      </c>
      <c r="I1509" s="95"/>
      <c r="J1509" s="95">
        <v>43608</v>
      </c>
      <c r="K1509" s="155">
        <v>43581</v>
      </c>
      <c r="L1509" s="155"/>
      <c r="M1509" s="155"/>
      <c r="N1509" s="156"/>
      <c r="O1509" s="158"/>
    </row>
    <row r="1510" spans="1:15" outlineLevel="1">
      <c r="A1510" s="85">
        <v>78454</v>
      </c>
      <c r="B1510" s="82" t="s">
        <v>3171</v>
      </c>
      <c r="C1510" s="65" t="s">
        <v>3172</v>
      </c>
      <c r="D1510" s="43"/>
      <c r="E1510" s="51">
        <v>43588</v>
      </c>
      <c r="F1510" s="51">
        <v>43598</v>
      </c>
      <c r="G1510" s="51" t="s">
        <v>2087</v>
      </c>
      <c r="H1510" s="95">
        <v>43605</v>
      </c>
      <c r="I1510" s="95"/>
      <c r="J1510" s="95">
        <v>43605</v>
      </c>
      <c r="K1510" s="155">
        <v>43581</v>
      </c>
      <c r="L1510" s="155"/>
      <c r="M1510" s="155"/>
      <c r="N1510" s="156"/>
      <c r="O1510" s="158"/>
    </row>
    <row r="1511" spans="1:15" outlineLevel="1">
      <c r="A1511" s="85">
        <v>88656</v>
      </c>
      <c r="B1511" s="82" t="s">
        <v>5157</v>
      </c>
      <c r="C1511" s="125" t="s">
        <v>5158</v>
      </c>
      <c r="D1511" s="43"/>
      <c r="E1511" s="51">
        <v>43598</v>
      </c>
      <c r="F1511" s="51">
        <v>43608</v>
      </c>
      <c r="G1511" s="51" t="s">
        <v>2087</v>
      </c>
      <c r="H1511" s="95">
        <v>43615</v>
      </c>
      <c r="I1511" s="95"/>
      <c r="J1511" s="95">
        <v>43615</v>
      </c>
      <c r="K1511" s="155">
        <v>43611</v>
      </c>
      <c r="L1511" s="155"/>
      <c r="M1511" s="155"/>
      <c r="N1511" s="156"/>
      <c r="O1511" s="158"/>
    </row>
    <row r="1512" spans="1:15" outlineLevel="1">
      <c r="A1512" s="85">
        <v>88667</v>
      </c>
      <c r="B1512" s="82" t="s">
        <v>5159</v>
      </c>
      <c r="C1512" s="65" t="s">
        <v>5160</v>
      </c>
      <c r="D1512" s="43"/>
      <c r="E1512" s="51">
        <v>43598</v>
      </c>
      <c r="F1512" s="51">
        <v>43607</v>
      </c>
      <c r="G1512" s="51" t="s">
        <v>2087</v>
      </c>
      <c r="H1512" s="95">
        <v>43614</v>
      </c>
      <c r="I1512" s="95"/>
      <c r="J1512" s="95">
        <v>43614</v>
      </c>
      <c r="K1512" s="155">
        <v>43611</v>
      </c>
      <c r="L1512" s="155"/>
      <c r="M1512" s="155"/>
      <c r="N1512" s="156"/>
      <c r="O1512" s="158"/>
    </row>
    <row r="1513" spans="1:15" outlineLevel="1">
      <c r="A1513" s="85">
        <v>88629</v>
      </c>
      <c r="B1513" s="82" t="s">
        <v>5161</v>
      </c>
      <c r="C1513" s="65" t="s">
        <v>5162</v>
      </c>
      <c r="D1513" s="43"/>
      <c r="E1513" s="51">
        <v>43600</v>
      </c>
      <c r="F1513" s="51">
        <v>43613</v>
      </c>
      <c r="G1513" s="51" t="s">
        <v>2087</v>
      </c>
      <c r="H1513" s="95">
        <v>43620</v>
      </c>
      <c r="I1513" s="95"/>
      <c r="J1513" s="95">
        <v>43620</v>
      </c>
      <c r="K1513" s="155">
        <v>43611</v>
      </c>
      <c r="L1513" s="155"/>
      <c r="M1513" s="155"/>
      <c r="N1513" s="156"/>
      <c r="O1513" s="158"/>
    </row>
    <row r="1514" spans="1:15" outlineLevel="1">
      <c r="A1514" s="85">
        <v>89207</v>
      </c>
      <c r="B1514" s="82" t="s">
        <v>3133</v>
      </c>
      <c r="C1514" s="65" t="s">
        <v>5163</v>
      </c>
      <c r="D1514" s="43"/>
      <c r="E1514" s="51">
        <v>43607</v>
      </c>
      <c r="F1514" s="51">
        <v>43620</v>
      </c>
      <c r="G1514" s="51" t="s">
        <v>2087</v>
      </c>
      <c r="H1514" s="95">
        <v>43627</v>
      </c>
      <c r="I1514" s="95"/>
      <c r="J1514" s="95">
        <v>43627</v>
      </c>
      <c r="K1514" s="155">
        <v>43611</v>
      </c>
      <c r="L1514" s="155"/>
      <c r="M1514" s="155"/>
      <c r="N1514" s="156"/>
      <c r="O1514" s="158"/>
    </row>
    <row r="1515" spans="1:15" outlineLevel="1">
      <c r="A1515" s="85">
        <v>89221</v>
      </c>
      <c r="B1515" s="82" t="s">
        <v>5164</v>
      </c>
      <c r="C1515" s="65" t="s">
        <v>5165</v>
      </c>
      <c r="D1515" s="43"/>
      <c r="E1515" s="51">
        <v>43607</v>
      </c>
      <c r="F1515" s="51">
        <v>43621</v>
      </c>
      <c r="G1515" s="51" t="s">
        <v>2087</v>
      </c>
      <c r="H1515" s="95">
        <v>43628</v>
      </c>
      <c r="I1515" s="95"/>
      <c r="J1515" s="95">
        <v>43628</v>
      </c>
      <c r="K1515" s="155">
        <v>43611</v>
      </c>
      <c r="L1515" s="155"/>
      <c r="M1515" s="155"/>
      <c r="N1515" s="156"/>
      <c r="O1515" s="158"/>
    </row>
    <row r="1516" spans="1:15" outlineLevel="1">
      <c r="A1516" s="85">
        <v>89223</v>
      </c>
      <c r="B1516" s="82" t="s">
        <v>5166</v>
      </c>
      <c r="C1516" s="65" t="s">
        <v>5167</v>
      </c>
      <c r="D1516" s="43"/>
      <c r="E1516" s="51">
        <v>43608</v>
      </c>
      <c r="F1516" s="51">
        <v>43615</v>
      </c>
      <c r="G1516" s="51" t="s">
        <v>2087</v>
      </c>
      <c r="H1516" s="95">
        <v>43622</v>
      </c>
      <c r="I1516" s="95"/>
      <c r="J1516" s="95">
        <v>43622</v>
      </c>
      <c r="K1516" s="155">
        <v>43611</v>
      </c>
      <c r="L1516" s="155"/>
      <c r="M1516" s="155"/>
      <c r="N1516" s="156"/>
      <c r="O1516" s="158"/>
    </row>
    <row r="1517" spans="1:15" outlineLevel="1">
      <c r="A1517" s="85">
        <v>89226</v>
      </c>
      <c r="B1517" s="82" t="s">
        <v>5164</v>
      </c>
      <c r="C1517" s="65" t="s">
        <v>5168</v>
      </c>
      <c r="D1517" s="43"/>
      <c r="E1517" s="51">
        <v>43608</v>
      </c>
      <c r="F1517" s="51">
        <v>43623</v>
      </c>
      <c r="G1517" s="51" t="s">
        <v>2087</v>
      </c>
      <c r="H1517" s="95">
        <v>43630</v>
      </c>
      <c r="I1517" s="95"/>
      <c r="J1517" s="95">
        <v>43630</v>
      </c>
      <c r="K1517" s="155">
        <v>43611</v>
      </c>
      <c r="L1517" s="155"/>
      <c r="M1517" s="155"/>
      <c r="N1517" s="156"/>
      <c r="O1517" s="158"/>
    </row>
    <row r="1518" spans="1:15" outlineLevel="1">
      <c r="A1518" s="85">
        <v>89232</v>
      </c>
      <c r="B1518" s="82" t="s">
        <v>2448</v>
      </c>
      <c r="C1518" s="65" t="s">
        <v>5169</v>
      </c>
      <c r="D1518" s="43"/>
      <c r="E1518" s="51">
        <v>43609</v>
      </c>
      <c r="F1518" s="51">
        <v>43622</v>
      </c>
      <c r="G1518" s="51" t="s">
        <v>2087</v>
      </c>
      <c r="H1518" s="95">
        <v>43629</v>
      </c>
      <c r="I1518" s="95"/>
      <c r="J1518" s="95">
        <v>43629</v>
      </c>
      <c r="K1518" s="155">
        <v>43611</v>
      </c>
      <c r="L1518" s="155"/>
      <c r="M1518" s="155"/>
      <c r="N1518" s="156"/>
      <c r="O1518" s="158" t="s">
        <v>5170</v>
      </c>
    </row>
    <row r="1519" spans="1:15" outlineLevel="1">
      <c r="A1519" s="85">
        <v>89264</v>
      </c>
      <c r="B1519" s="82" t="s">
        <v>5171</v>
      </c>
      <c r="C1519" s="65" t="s">
        <v>5172</v>
      </c>
      <c r="D1519" s="43"/>
      <c r="E1519" s="51">
        <v>43614</v>
      </c>
      <c r="F1519" s="51">
        <v>43621</v>
      </c>
      <c r="G1519" s="51" t="s">
        <v>2087</v>
      </c>
      <c r="H1519" s="95">
        <v>43628</v>
      </c>
      <c r="I1519" s="95"/>
      <c r="J1519" s="95">
        <v>43628</v>
      </c>
      <c r="K1519" s="155">
        <v>43616</v>
      </c>
      <c r="L1519" s="155"/>
      <c r="M1519" s="155"/>
      <c r="N1519" s="156"/>
      <c r="O1519" s="158"/>
    </row>
    <row r="1520" spans="1:15" outlineLevel="1">
      <c r="A1520" s="85">
        <v>89267</v>
      </c>
      <c r="B1520" s="82" t="s">
        <v>5173</v>
      </c>
      <c r="C1520" s="159" t="s">
        <v>5174</v>
      </c>
      <c r="D1520" s="43"/>
      <c r="E1520" s="51">
        <v>43615</v>
      </c>
      <c r="F1520" s="51">
        <v>43619</v>
      </c>
      <c r="G1520" s="51" t="s">
        <v>2087</v>
      </c>
      <c r="H1520" s="95">
        <v>43621</v>
      </c>
      <c r="I1520" s="95"/>
      <c r="J1520" s="95">
        <v>43621</v>
      </c>
      <c r="K1520" s="155">
        <v>43616</v>
      </c>
      <c r="L1520" s="155"/>
      <c r="M1520" s="155"/>
      <c r="N1520" s="156"/>
      <c r="O1520" s="158"/>
    </row>
    <row r="1521" spans="1:15" outlineLevel="1">
      <c r="A1521" s="85">
        <v>89326</v>
      </c>
      <c r="B1521" s="82" t="s">
        <v>3923</v>
      </c>
      <c r="C1521" s="159" t="s">
        <v>5175</v>
      </c>
      <c r="D1521" s="43"/>
      <c r="E1521" s="51">
        <v>43621</v>
      </c>
      <c r="F1521" s="51">
        <v>43629</v>
      </c>
      <c r="G1521" s="51" t="s">
        <v>2087</v>
      </c>
      <c r="H1521" s="95">
        <v>43636</v>
      </c>
      <c r="I1521" s="95"/>
      <c r="J1521" s="95">
        <v>43636</v>
      </c>
      <c r="K1521" s="155">
        <v>43623</v>
      </c>
      <c r="L1521" s="155"/>
      <c r="M1521" s="155"/>
      <c r="N1521" s="156"/>
      <c r="O1521" s="158"/>
    </row>
    <row r="1522" spans="1:15" outlineLevel="1">
      <c r="A1522" s="85">
        <v>70140</v>
      </c>
      <c r="B1522" s="82" t="s">
        <v>5176</v>
      </c>
      <c r="C1522" s="159" t="s">
        <v>5177</v>
      </c>
      <c r="D1522" s="43"/>
      <c r="E1522" s="51">
        <v>43622</v>
      </c>
      <c r="F1522" s="51">
        <v>43630</v>
      </c>
      <c r="G1522" s="51" t="s">
        <v>2087</v>
      </c>
      <c r="H1522" s="95">
        <v>43637</v>
      </c>
      <c r="I1522" s="95"/>
      <c r="J1522" s="95">
        <v>43637</v>
      </c>
      <c r="K1522" s="155">
        <v>43623</v>
      </c>
      <c r="L1522" s="155"/>
      <c r="M1522" s="155"/>
      <c r="N1522" s="156"/>
      <c r="O1522" s="158"/>
    </row>
    <row r="1523" spans="1:15" outlineLevel="1">
      <c r="A1523" s="85">
        <v>89399</v>
      </c>
      <c r="B1523" s="82" t="s">
        <v>5178</v>
      </c>
      <c r="C1523" s="159" t="s">
        <v>5179</v>
      </c>
      <c r="D1523" s="43"/>
      <c r="E1523" s="51">
        <v>43628</v>
      </c>
      <c r="F1523" s="51">
        <v>43634</v>
      </c>
      <c r="G1523" s="51" t="s">
        <v>2087</v>
      </c>
      <c r="H1523" s="95">
        <v>43641</v>
      </c>
      <c r="I1523" s="95"/>
      <c r="J1523" s="95">
        <v>43641</v>
      </c>
      <c r="K1523" s="51">
        <v>43630</v>
      </c>
      <c r="L1523" s="155"/>
      <c r="M1523" s="155"/>
      <c r="N1523" s="156"/>
      <c r="O1523" s="158"/>
    </row>
    <row r="1524" spans="1:15" outlineLevel="1">
      <c r="A1524" s="85">
        <v>89432</v>
      </c>
      <c r="B1524" s="82" t="s">
        <v>5180</v>
      </c>
      <c r="C1524" s="159" t="s">
        <v>5181</v>
      </c>
      <c r="D1524" s="43"/>
      <c r="E1524" s="51">
        <v>43630</v>
      </c>
      <c r="F1524" s="51">
        <v>43641</v>
      </c>
      <c r="G1524" s="51" t="s">
        <v>2087</v>
      </c>
      <c r="H1524" s="95">
        <v>43648</v>
      </c>
      <c r="I1524" s="95"/>
      <c r="J1524" s="95">
        <v>43648</v>
      </c>
      <c r="K1524" s="51">
        <v>43630</v>
      </c>
      <c r="L1524" s="155"/>
      <c r="M1524" s="155"/>
      <c r="N1524" s="156"/>
      <c r="O1524" s="158"/>
    </row>
    <row r="1525" spans="1:15" outlineLevel="1">
      <c r="A1525" s="85">
        <v>89439</v>
      </c>
      <c r="B1525" s="82" t="s">
        <v>3923</v>
      </c>
      <c r="C1525" s="159" t="s">
        <v>5182</v>
      </c>
      <c r="D1525" s="43"/>
      <c r="E1525" s="51">
        <v>43633</v>
      </c>
      <c r="F1525" s="51">
        <v>43647</v>
      </c>
      <c r="G1525" s="51" t="s">
        <v>2087</v>
      </c>
      <c r="H1525" s="95">
        <v>43654</v>
      </c>
      <c r="I1525" s="95"/>
      <c r="J1525" s="95">
        <v>43654</v>
      </c>
      <c r="K1525" s="51">
        <v>43637</v>
      </c>
      <c r="L1525" s="155"/>
      <c r="M1525" s="155"/>
      <c r="N1525" s="156"/>
      <c r="O1525" s="158"/>
    </row>
    <row r="1526" spans="1:15" outlineLevel="1">
      <c r="A1526" s="85">
        <v>89443</v>
      </c>
      <c r="B1526" s="82" t="s">
        <v>3923</v>
      </c>
      <c r="C1526" s="159" t="s">
        <v>5183</v>
      </c>
      <c r="D1526" s="43"/>
      <c r="E1526" s="51">
        <v>43633</v>
      </c>
      <c r="F1526" s="51">
        <v>43643</v>
      </c>
      <c r="G1526" s="51" t="s">
        <v>2087</v>
      </c>
      <c r="H1526" s="95">
        <v>43654</v>
      </c>
      <c r="I1526" s="95"/>
      <c r="J1526" s="95">
        <v>43654</v>
      </c>
      <c r="K1526" s="51">
        <v>43637</v>
      </c>
      <c r="L1526" s="155"/>
      <c r="M1526" s="155"/>
      <c r="N1526" s="156"/>
      <c r="O1526" s="158"/>
    </row>
    <row r="1527" spans="1:15" outlineLevel="1">
      <c r="A1527" s="85">
        <v>89446</v>
      </c>
      <c r="B1527" s="82" t="s">
        <v>3923</v>
      </c>
      <c r="C1527" s="159" t="s">
        <v>5184</v>
      </c>
      <c r="D1527" s="43"/>
      <c r="E1527" s="51">
        <v>43633</v>
      </c>
      <c r="F1527" s="51">
        <v>43644</v>
      </c>
      <c r="G1527" s="51" t="s">
        <v>2087</v>
      </c>
      <c r="H1527" s="95">
        <v>43654</v>
      </c>
      <c r="I1527" s="95"/>
      <c r="J1527" s="95">
        <v>43654</v>
      </c>
      <c r="K1527" s="51">
        <v>43637</v>
      </c>
      <c r="L1527" s="155"/>
      <c r="M1527" s="155"/>
      <c r="N1527" s="156"/>
      <c r="O1527" s="158"/>
    </row>
    <row r="1528" spans="1:15" outlineLevel="1">
      <c r="A1528" s="85">
        <v>89451</v>
      </c>
      <c r="B1528" s="82" t="s">
        <v>3923</v>
      </c>
      <c r="C1528" s="159" t="s">
        <v>5185</v>
      </c>
      <c r="D1528" s="43"/>
      <c r="E1528" s="51">
        <v>43633</v>
      </c>
      <c r="F1528" s="51">
        <v>43643</v>
      </c>
      <c r="G1528" s="51" t="s">
        <v>2087</v>
      </c>
      <c r="H1528" s="95">
        <v>43654</v>
      </c>
      <c r="I1528" s="95"/>
      <c r="J1528" s="95">
        <v>43654</v>
      </c>
      <c r="K1528" s="51">
        <v>43637</v>
      </c>
      <c r="L1528" s="155"/>
      <c r="M1528" s="155"/>
      <c r="N1528" s="156"/>
      <c r="O1528" s="158"/>
    </row>
    <row r="1529" spans="1:15" outlineLevel="1">
      <c r="A1529" s="85">
        <v>89454</v>
      </c>
      <c r="B1529" s="82" t="s">
        <v>3923</v>
      </c>
      <c r="C1529" s="159" t="s">
        <v>5186</v>
      </c>
      <c r="D1529" s="43"/>
      <c r="E1529" s="51">
        <v>43633</v>
      </c>
      <c r="F1529" s="51">
        <v>43643</v>
      </c>
      <c r="G1529" s="51" t="s">
        <v>2087</v>
      </c>
      <c r="H1529" s="95">
        <v>43654</v>
      </c>
      <c r="I1529" s="95"/>
      <c r="J1529" s="95">
        <v>43654</v>
      </c>
      <c r="K1529" s="51">
        <v>43637</v>
      </c>
      <c r="L1529" s="155"/>
      <c r="M1529" s="155"/>
      <c r="N1529" s="156"/>
      <c r="O1529" s="158"/>
    </row>
    <row r="1530" spans="1:15" outlineLevel="1">
      <c r="A1530" s="85">
        <v>89455</v>
      </c>
      <c r="B1530" s="82" t="s">
        <v>3923</v>
      </c>
      <c r="C1530" s="159" t="s">
        <v>5187</v>
      </c>
      <c r="D1530" s="43"/>
      <c r="E1530" s="51">
        <v>43633</v>
      </c>
      <c r="F1530" s="51">
        <v>43644</v>
      </c>
      <c r="G1530" s="51" t="s">
        <v>2087</v>
      </c>
      <c r="H1530" s="95">
        <v>43654</v>
      </c>
      <c r="I1530" s="95"/>
      <c r="J1530" s="95">
        <v>43654</v>
      </c>
      <c r="K1530" s="51">
        <v>43637</v>
      </c>
      <c r="L1530" s="155"/>
      <c r="M1530" s="155"/>
      <c r="N1530" s="156"/>
      <c r="O1530" s="158"/>
    </row>
    <row r="1531" spans="1:15" outlineLevel="1">
      <c r="A1531" s="85">
        <v>89456</v>
      </c>
      <c r="B1531" s="82" t="s">
        <v>3923</v>
      </c>
      <c r="C1531" s="159" t="s">
        <v>5188</v>
      </c>
      <c r="D1531" s="43"/>
      <c r="E1531" s="51">
        <v>43633</v>
      </c>
      <c r="F1531" s="51">
        <v>43647</v>
      </c>
      <c r="G1531" s="51" t="s">
        <v>2087</v>
      </c>
      <c r="H1531" s="95">
        <v>43654</v>
      </c>
      <c r="I1531" s="95"/>
      <c r="J1531" s="95">
        <v>43654</v>
      </c>
      <c r="K1531" s="51">
        <v>43637</v>
      </c>
      <c r="L1531" s="155"/>
      <c r="M1531" s="155"/>
      <c r="N1531" s="156"/>
      <c r="O1531" s="158"/>
    </row>
    <row r="1532" spans="1:15" outlineLevel="1">
      <c r="A1532" s="85">
        <v>89457</v>
      </c>
      <c r="B1532" s="82" t="s">
        <v>3923</v>
      </c>
      <c r="C1532" s="159" t="s">
        <v>5189</v>
      </c>
      <c r="D1532" s="43"/>
      <c r="E1532" s="51">
        <v>43633</v>
      </c>
      <c r="F1532" s="51">
        <v>43647</v>
      </c>
      <c r="G1532" s="51" t="s">
        <v>2087</v>
      </c>
      <c r="H1532" s="95">
        <v>43654</v>
      </c>
      <c r="I1532" s="95"/>
      <c r="J1532" s="95">
        <v>43654</v>
      </c>
      <c r="K1532" s="51">
        <v>43637</v>
      </c>
      <c r="L1532" s="155"/>
      <c r="M1532" s="155"/>
      <c r="N1532" s="156"/>
      <c r="O1532" s="158"/>
    </row>
    <row r="1533" spans="1:15" outlineLevel="1">
      <c r="A1533" s="85">
        <v>89472</v>
      </c>
      <c r="B1533" s="82" t="s">
        <v>5190</v>
      </c>
      <c r="C1533" s="159" t="s">
        <v>5191</v>
      </c>
      <c r="D1533" s="43"/>
      <c r="E1533" s="51">
        <v>43633</v>
      </c>
      <c r="F1533" s="51">
        <v>43648</v>
      </c>
      <c r="G1533" s="51" t="s">
        <v>2087</v>
      </c>
      <c r="H1533" s="95">
        <v>43654</v>
      </c>
      <c r="I1533" s="95"/>
      <c r="J1533" s="95">
        <v>43654</v>
      </c>
      <c r="K1533" s="51">
        <v>43637</v>
      </c>
      <c r="L1533" s="155"/>
      <c r="M1533" s="155"/>
      <c r="N1533" s="156"/>
      <c r="O1533" s="158"/>
    </row>
    <row r="1534" spans="1:15" outlineLevel="1">
      <c r="A1534" s="85">
        <v>89459</v>
      </c>
      <c r="B1534" s="82" t="s">
        <v>5192</v>
      </c>
      <c r="C1534" s="159" t="s">
        <v>5193</v>
      </c>
      <c r="D1534" s="43"/>
      <c r="E1534" s="51">
        <v>43634</v>
      </c>
      <c r="F1534" s="51">
        <v>43643</v>
      </c>
      <c r="G1534" s="51" t="s">
        <v>2087</v>
      </c>
      <c r="H1534" s="95">
        <v>43650</v>
      </c>
      <c r="I1534" s="95"/>
      <c r="J1534" s="95">
        <v>43650</v>
      </c>
      <c r="K1534" s="51">
        <v>43637</v>
      </c>
      <c r="L1534" s="155"/>
      <c r="M1534" s="155"/>
      <c r="N1534" s="156"/>
      <c r="O1534" s="158"/>
    </row>
    <row r="1535" spans="1:15" outlineLevel="1">
      <c r="A1535" s="85">
        <v>89478</v>
      </c>
      <c r="B1535" s="82" t="s">
        <v>5194</v>
      </c>
      <c r="C1535" s="159" t="s">
        <v>5195</v>
      </c>
      <c r="D1535" s="43"/>
      <c r="E1535" s="51">
        <v>43635</v>
      </c>
      <c r="F1535" s="51">
        <v>43641</v>
      </c>
      <c r="G1535" s="51" t="s">
        <v>2087</v>
      </c>
      <c r="H1535" s="95">
        <v>43648</v>
      </c>
      <c r="I1535" s="95"/>
      <c r="J1535" s="95">
        <v>43648</v>
      </c>
      <c r="K1535" s="51">
        <v>43637</v>
      </c>
      <c r="L1535" s="155"/>
      <c r="M1535" s="155"/>
      <c r="N1535" s="156"/>
      <c r="O1535" s="158"/>
    </row>
    <row r="1536" spans="1:15" outlineLevel="1">
      <c r="A1536" s="85">
        <v>89478</v>
      </c>
      <c r="B1536" s="82" t="s">
        <v>5196</v>
      </c>
      <c r="C1536" s="159" t="s">
        <v>5197</v>
      </c>
      <c r="D1536" s="43"/>
      <c r="E1536" s="51">
        <v>43635</v>
      </c>
      <c r="F1536" s="51">
        <v>43641</v>
      </c>
      <c r="G1536" s="51" t="s">
        <v>2087</v>
      </c>
      <c r="H1536" s="95">
        <v>43648</v>
      </c>
      <c r="I1536" s="95"/>
      <c r="J1536" s="95">
        <v>43648</v>
      </c>
      <c r="K1536" s="51">
        <v>43637</v>
      </c>
      <c r="L1536" s="155"/>
      <c r="M1536" s="155"/>
      <c r="N1536" s="156"/>
      <c r="O1536" s="158"/>
    </row>
    <row r="1537" spans="1:15" outlineLevel="1">
      <c r="A1537" s="85">
        <v>89491</v>
      </c>
      <c r="B1537" s="82" t="s">
        <v>5198</v>
      </c>
      <c r="C1537" s="159" t="s">
        <v>5199</v>
      </c>
      <c r="D1537" s="43"/>
      <c r="E1537" s="51">
        <v>43637</v>
      </c>
      <c r="F1537" s="51">
        <v>43642</v>
      </c>
      <c r="G1537" s="51" t="s">
        <v>2087</v>
      </c>
      <c r="H1537" s="95">
        <v>43649</v>
      </c>
      <c r="I1537" s="95"/>
      <c r="J1537" s="95">
        <v>43649</v>
      </c>
      <c r="K1537" s="51">
        <v>43644</v>
      </c>
      <c r="L1537" s="155"/>
      <c r="M1537" s="155"/>
      <c r="N1537" s="156"/>
      <c r="O1537" s="158"/>
    </row>
    <row r="1538" spans="1:15" outlineLevel="1">
      <c r="A1538" s="43">
        <v>89540</v>
      </c>
      <c r="B1538" s="44" t="s">
        <v>5200</v>
      </c>
      <c r="C1538" s="56" t="s">
        <v>5201</v>
      </c>
      <c r="D1538" s="43"/>
      <c r="E1538" s="51">
        <v>43640</v>
      </c>
      <c r="F1538" s="51">
        <v>43650</v>
      </c>
      <c r="G1538" s="51" t="s">
        <v>2087</v>
      </c>
      <c r="H1538" s="51">
        <v>43657</v>
      </c>
      <c r="I1538" s="51"/>
      <c r="J1538" s="51">
        <v>43657</v>
      </c>
      <c r="K1538" s="51">
        <v>43644</v>
      </c>
      <c r="L1538" s="155"/>
      <c r="M1538" s="155"/>
      <c r="N1538" s="156"/>
      <c r="O1538" s="158"/>
    </row>
    <row r="1539" spans="1:15" outlineLevel="1">
      <c r="A1539" s="43">
        <v>69113</v>
      </c>
      <c r="B1539" s="44" t="s">
        <v>5202</v>
      </c>
      <c r="C1539" s="56" t="s">
        <v>2975</v>
      </c>
      <c r="D1539" s="43"/>
      <c r="E1539" s="51">
        <v>43643</v>
      </c>
      <c r="F1539" s="51">
        <v>43650</v>
      </c>
      <c r="G1539" s="51" t="s">
        <v>2120</v>
      </c>
      <c r="H1539" s="95">
        <v>43657</v>
      </c>
      <c r="I1539" s="95"/>
      <c r="J1539" s="95">
        <v>43657</v>
      </c>
      <c r="K1539" s="51">
        <v>43644</v>
      </c>
      <c r="L1539" s="155"/>
      <c r="M1539" s="155"/>
      <c r="N1539" s="156"/>
      <c r="O1539" s="158"/>
    </row>
    <row r="1540" spans="1:15" outlineLevel="1">
      <c r="A1540" s="43">
        <v>89552</v>
      </c>
      <c r="B1540" s="44" t="s">
        <v>5203</v>
      </c>
      <c r="C1540" s="56" t="s">
        <v>5204</v>
      </c>
      <c r="D1540" s="43"/>
      <c r="E1540" s="51">
        <v>43643</v>
      </c>
      <c r="F1540" s="51">
        <v>43651</v>
      </c>
      <c r="G1540" s="51" t="s">
        <v>89</v>
      </c>
      <c r="H1540" s="95"/>
      <c r="I1540" s="95"/>
      <c r="J1540" s="51"/>
      <c r="K1540" s="155"/>
      <c r="L1540" s="155"/>
      <c r="M1540" s="155"/>
      <c r="N1540" s="156"/>
      <c r="O1540" s="158"/>
    </row>
    <row r="1541" spans="1:15" outlineLevel="1">
      <c r="A1541" s="43">
        <v>89568</v>
      </c>
      <c r="B1541" s="44" t="s">
        <v>5202</v>
      </c>
      <c r="C1541" s="56" t="s">
        <v>5205</v>
      </c>
      <c r="D1541" s="43"/>
      <c r="E1541" s="51">
        <v>43644</v>
      </c>
      <c r="F1541" s="51">
        <v>43647</v>
      </c>
      <c r="G1541" s="51" t="s">
        <v>2087</v>
      </c>
      <c r="H1541" s="95">
        <v>43654</v>
      </c>
      <c r="I1541" s="95"/>
      <c r="J1541" s="95">
        <v>43654</v>
      </c>
      <c r="K1541" s="51">
        <v>43644</v>
      </c>
      <c r="L1541" s="155"/>
      <c r="M1541" s="155"/>
      <c r="N1541" s="156"/>
      <c r="O1541" s="158"/>
    </row>
    <row r="1542" spans="1:15" outlineLevel="1">
      <c r="A1542" s="43">
        <v>74074</v>
      </c>
      <c r="B1542" s="44" t="s">
        <v>5206</v>
      </c>
      <c r="C1542" s="56" t="s">
        <v>5207</v>
      </c>
      <c r="D1542" s="43"/>
      <c r="E1542" s="51">
        <v>43647</v>
      </c>
      <c r="F1542" s="51">
        <v>43649</v>
      </c>
      <c r="G1542" s="51" t="s">
        <v>2087</v>
      </c>
      <c r="H1542" s="95">
        <v>43687</v>
      </c>
      <c r="I1542" s="95"/>
      <c r="J1542" s="95">
        <v>43687</v>
      </c>
      <c r="K1542" s="51">
        <v>43651</v>
      </c>
      <c r="L1542" s="155"/>
      <c r="M1542" s="155"/>
      <c r="N1542" s="156"/>
      <c r="O1542" s="158"/>
    </row>
    <row r="1543" spans="1:15" outlineLevel="1">
      <c r="A1543" s="43">
        <v>89573</v>
      </c>
      <c r="B1543" s="44" t="s">
        <v>5208</v>
      </c>
      <c r="C1543" s="56" t="s">
        <v>5209</v>
      </c>
      <c r="D1543" s="43"/>
      <c r="E1543" s="51">
        <v>43647</v>
      </c>
      <c r="F1543" s="51">
        <v>43654</v>
      </c>
      <c r="G1543" s="51" t="s">
        <v>2087</v>
      </c>
      <c r="H1543" s="95">
        <v>43661</v>
      </c>
      <c r="I1543" s="95"/>
      <c r="J1543" s="95">
        <v>43661</v>
      </c>
      <c r="K1543" s="51">
        <v>43651</v>
      </c>
      <c r="L1543" s="155"/>
      <c r="M1543" s="155"/>
      <c r="N1543" s="156"/>
      <c r="O1543" s="158"/>
    </row>
    <row r="1544" spans="1:15" outlineLevel="1">
      <c r="A1544" s="43">
        <v>88042</v>
      </c>
      <c r="B1544" s="44" t="s">
        <v>5210</v>
      </c>
      <c r="C1544" s="56" t="s">
        <v>5131</v>
      </c>
      <c r="D1544" s="43"/>
      <c r="E1544" s="51">
        <v>43648</v>
      </c>
      <c r="F1544" s="51">
        <v>43649</v>
      </c>
      <c r="G1544" s="51" t="s">
        <v>2087</v>
      </c>
      <c r="H1544" s="95">
        <v>43651</v>
      </c>
      <c r="I1544" s="95"/>
      <c r="J1544" s="95">
        <v>43651</v>
      </c>
      <c r="K1544" s="51">
        <v>43651</v>
      </c>
      <c r="L1544" s="155"/>
      <c r="M1544" s="155"/>
      <c r="N1544" s="156"/>
      <c r="O1544" s="158" t="s">
        <v>5211</v>
      </c>
    </row>
    <row r="1545" spans="1:15" outlineLevel="1">
      <c r="A1545" s="43">
        <v>89581</v>
      </c>
      <c r="B1545" s="44" t="s">
        <v>5212</v>
      </c>
      <c r="C1545" s="56" t="s">
        <v>5213</v>
      </c>
      <c r="D1545" s="43"/>
      <c r="E1545" s="51">
        <v>43648</v>
      </c>
      <c r="F1545" s="51">
        <v>43655</v>
      </c>
      <c r="G1545" s="51" t="s">
        <v>2087</v>
      </c>
      <c r="H1545" s="95">
        <v>43662</v>
      </c>
      <c r="I1545" s="95"/>
      <c r="J1545" s="95">
        <v>43662</v>
      </c>
      <c r="K1545" s="51">
        <v>43651</v>
      </c>
      <c r="L1545" s="155"/>
      <c r="M1545" s="155"/>
      <c r="N1545" s="156"/>
      <c r="O1545" s="158"/>
    </row>
    <row r="1546" spans="1:15" outlineLevel="1">
      <c r="A1546" s="43">
        <v>89582</v>
      </c>
      <c r="B1546" s="44" t="s">
        <v>5008</v>
      </c>
      <c r="C1546" s="56" t="s">
        <v>5214</v>
      </c>
      <c r="D1546" s="43"/>
      <c r="E1546" s="51">
        <v>43648</v>
      </c>
      <c r="F1546" s="51">
        <v>43654</v>
      </c>
      <c r="G1546" s="51" t="s">
        <v>2087</v>
      </c>
      <c r="H1546" s="95">
        <v>43661</v>
      </c>
      <c r="I1546" s="95"/>
      <c r="J1546" s="95">
        <v>43661</v>
      </c>
      <c r="K1546" s="51">
        <v>43651</v>
      </c>
      <c r="L1546" s="155"/>
      <c r="M1546" s="155"/>
      <c r="N1546" s="156"/>
      <c r="O1546" s="158"/>
    </row>
    <row r="1547" spans="1:15" outlineLevel="1">
      <c r="A1547" s="43">
        <v>89592</v>
      </c>
      <c r="B1547" s="44" t="s">
        <v>5215</v>
      </c>
      <c r="C1547" s="56" t="s">
        <v>5216</v>
      </c>
      <c r="D1547" s="43"/>
      <c r="E1547" s="51">
        <v>43651</v>
      </c>
      <c r="F1547" s="51">
        <v>43656</v>
      </c>
      <c r="G1547" s="51" t="s">
        <v>2087</v>
      </c>
      <c r="H1547" s="95">
        <v>43663</v>
      </c>
      <c r="I1547" s="95"/>
      <c r="J1547" s="95">
        <v>43663</v>
      </c>
      <c r="K1547" s="155">
        <v>43658</v>
      </c>
      <c r="L1547" s="155"/>
      <c r="M1547" s="155"/>
      <c r="N1547" s="156"/>
      <c r="O1547" s="158"/>
    </row>
    <row r="1548" spans="1:15" outlineLevel="1">
      <c r="A1548" s="43">
        <v>89670</v>
      </c>
      <c r="B1548" s="44" t="s">
        <v>2946</v>
      </c>
      <c r="C1548" s="56" t="s">
        <v>5217</v>
      </c>
      <c r="D1548" s="43"/>
      <c r="E1548" s="51">
        <v>43658</v>
      </c>
      <c r="F1548" s="51">
        <v>43664</v>
      </c>
      <c r="G1548" s="51" t="s">
        <v>2087</v>
      </c>
      <c r="H1548" s="95">
        <v>43671</v>
      </c>
      <c r="I1548" s="95"/>
      <c r="J1548" s="95">
        <v>43671</v>
      </c>
      <c r="K1548" s="155">
        <v>43658</v>
      </c>
      <c r="L1548" s="155"/>
      <c r="M1548" s="155"/>
      <c r="N1548" s="156"/>
      <c r="O1548" s="158"/>
    </row>
    <row r="1549" spans="1:15" outlineLevel="1">
      <c r="A1549" s="43">
        <v>89658</v>
      </c>
      <c r="B1549" s="44" t="s">
        <v>5218</v>
      </c>
      <c r="C1549" s="56" t="s">
        <v>5219</v>
      </c>
      <c r="D1549" s="43"/>
      <c r="E1549" s="51">
        <v>43657</v>
      </c>
      <c r="F1549" s="51">
        <v>43664</v>
      </c>
      <c r="G1549" s="51" t="s">
        <v>2087</v>
      </c>
      <c r="H1549" s="95">
        <v>43671</v>
      </c>
      <c r="I1549" s="95"/>
      <c r="J1549" s="95">
        <v>43671</v>
      </c>
      <c r="K1549" s="155">
        <v>43658</v>
      </c>
      <c r="L1549" s="155"/>
      <c r="M1549" s="155"/>
      <c r="N1549" s="156"/>
      <c r="O1549" s="158"/>
    </row>
    <row r="1550" spans="1:15" outlineLevel="1">
      <c r="A1550" s="43">
        <v>89734</v>
      </c>
      <c r="B1550" s="44" t="s">
        <v>5220</v>
      </c>
      <c r="C1550" s="56" t="s">
        <v>5221</v>
      </c>
      <c r="D1550" s="43"/>
      <c r="E1550" s="51">
        <v>43662</v>
      </c>
      <c r="F1550" s="51">
        <v>43670</v>
      </c>
      <c r="G1550" s="51" t="s">
        <v>2087</v>
      </c>
      <c r="H1550" s="95">
        <v>43677</v>
      </c>
      <c r="I1550" s="95"/>
      <c r="J1550" s="95">
        <v>43677</v>
      </c>
      <c r="K1550" s="51">
        <v>43665</v>
      </c>
      <c r="L1550" s="155"/>
      <c r="M1550" s="155"/>
      <c r="N1550" s="156"/>
      <c r="O1550" s="158"/>
    </row>
    <row r="1551" spans="1:15" outlineLevel="1">
      <c r="A1551" s="43">
        <v>89741</v>
      </c>
      <c r="B1551" s="44" t="s">
        <v>5222</v>
      </c>
      <c r="C1551" s="56" t="s">
        <v>5223</v>
      </c>
      <c r="D1551" s="43"/>
      <c r="E1551" s="51">
        <v>43663</v>
      </c>
      <c r="F1551" s="51">
        <v>43671</v>
      </c>
      <c r="G1551" s="51" t="s">
        <v>2087</v>
      </c>
      <c r="H1551" s="95">
        <v>43678</v>
      </c>
      <c r="I1551" s="95"/>
      <c r="J1551" s="95">
        <v>43678</v>
      </c>
      <c r="K1551" s="51">
        <v>43665</v>
      </c>
      <c r="L1551" s="155"/>
      <c r="M1551" s="155"/>
      <c r="N1551" s="156"/>
      <c r="O1551" s="158"/>
    </row>
    <row r="1552" spans="1:15" outlineLevel="1">
      <c r="A1552" s="43">
        <v>89549</v>
      </c>
      <c r="B1552" s="44" t="s">
        <v>5224</v>
      </c>
      <c r="C1552" s="56" t="s">
        <v>5225</v>
      </c>
      <c r="D1552" s="43"/>
      <c r="E1552" s="51">
        <v>43665</v>
      </c>
      <c r="F1552" s="51">
        <v>43672</v>
      </c>
      <c r="G1552" s="51" t="s">
        <v>2087</v>
      </c>
      <c r="H1552" s="95">
        <v>43679</v>
      </c>
      <c r="I1552" s="95"/>
      <c r="J1552" s="95">
        <v>43679</v>
      </c>
      <c r="K1552" s="51">
        <v>43665</v>
      </c>
      <c r="L1552" s="155"/>
      <c r="M1552" s="155"/>
      <c r="N1552" s="156"/>
      <c r="O1552" s="158"/>
    </row>
    <row r="1553" spans="1:15" outlineLevel="1">
      <c r="A1553" s="43">
        <v>89804</v>
      </c>
      <c r="B1553" s="44" t="s">
        <v>4834</v>
      </c>
      <c r="C1553" s="56" t="s">
        <v>5226</v>
      </c>
      <c r="D1553" s="43"/>
      <c r="E1553" s="51">
        <v>43669</v>
      </c>
      <c r="F1553" s="51">
        <v>43675</v>
      </c>
      <c r="G1553" s="51" t="s">
        <v>2087</v>
      </c>
      <c r="H1553" s="95">
        <v>43682</v>
      </c>
      <c r="I1553" s="95"/>
      <c r="J1553" s="95">
        <v>43682</v>
      </c>
      <c r="K1553" s="155">
        <v>43672</v>
      </c>
      <c r="L1553" s="155"/>
      <c r="M1553" s="155"/>
      <c r="N1553" s="156"/>
      <c r="O1553" s="158"/>
    </row>
    <row r="1554" spans="1:15" outlineLevel="1">
      <c r="A1554" s="43">
        <v>89805</v>
      </c>
      <c r="B1554" s="44" t="s">
        <v>4834</v>
      </c>
      <c r="C1554" s="56" t="s">
        <v>5227</v>
      </c>
      <c r="D1554" s="43"/>
      <c r="E1554" s="51">
        <v>43669</v>
      </c>
      <c r="F1554" s="51">
        <v>43675</v>
      </c>
      <c r="G1554" s="51" t="s">
        <v>2087</v>
      </c>
      <c r="H1554" s="95">
        <v>43682</v>
      </c>
      <c r="I1554" s="95"/>
      <c r="J1554" s="95">
        <v>43682</v>
      </c>
      <c r="K1554" s="155">
        <v>43672</v>
      </c>
      <c r="L1554" s="155"/>
      <c r="M1554" s="155"/>
      <c r="N1554" s="156"/>
      <c r="O1554" s="158"/>
    </row>
    <row r="1555" spans="1:15" outlineLevel="1">
      <c r="A1555" s="43">
        <v>89806</v>
      </c>
      <c r="B1555" s="44" t="s">
        <v>3428</v>
      </c>
      <c r="C1555" s="56" t="s">
        <v>5228</v>
      </c>
      <c r="D1555" s="43"/>
      <c r="E1555" s="51">
        <v>43669</v>
      </c>
      <c r="F1555" s="51">
        <v>43676</v>
      </c>
      <c r="G1555" s="51" t="s">
        <v>2087</v>
      </c>
      <c r="H1555" s="95">
        <v>43683</v>
      </c>
      <c r="I1555" s="95"/>
      <c r="J1555" s="95">
        <v>43683</v>
      </c>
      <c r="K1555" s="155">
        <v>43672</v>
      </c>
      <c r="L1555" s="155"/>
      <c r="M1555" s="155"/>
      <c r="N1555" s="156"/>
      <c r="O1555" s="158"/>
    </row>
    <row r="1556" spans="1:15" outlineLevel="1">
      <c r="A1556" s="43">
        <v>89790</v>
      </c>
      <c r="B1556" s="44" t="s">
        <v>5229</v>
      </c>
      <c r="C1556" s="56" t="s">
        <v>5230</v>
      </c>
      <c r="D1556" s="43"/>
      <c r="E1556" s="51">
        <v>43670</v>
      </c>
      <c r="F1556" s="51">
        <v>43677</v>
      </c>
      <c r="G1556" s="51" t="s">
        <v>2087</v>
      </c>
      <c r="H1556" s="95">
        <v>43684</v>
      </c>
      <c r="I1556" s="95"/>
      <c r="J1556" s="95">
        <v>43684</v>
      </c>
      <c r="K1556" s="155">
        <v>43672</v>
      </c>
      <c r="L1556" s="155"/>
      <c r="M1556" s="155"/>
      <c r="N1556" s="156"/>
      <c r="O1556" s="158"/>
    </row>
    <row r="1557" spans="1:15" outlineLevel="1">
      <c r="A1557" s="43">
        <v>89842</v>
      </c>
      <c r="B1557" s="44" t="s">
        <v>3097</v>
      </c>
      <c r="C1557" s="56" t="s">
        <v>5231</v>
      </c>
      <c r="D1557" s="43"/>
      <c r="E1557" s="51">
        <v>43670</v>
      </c>
      <c r="F1557" s="51">
        <v>43676</v>
      </c>
      <c r="G1557" s="51" t="s">
        <v>2087</v>
      </c>
      <c r="H1557" s="95">
        <v>43683</v>
      </c>
      <c r="I1557" s="95"/>
      <c r="J1557" s="95">
        <v>43683</v>
      </c>
      <c r="K1557" s="155">
        <v>43672</v>
      </c>
      <c r="L1557" s="155"/>
      <c r="M1557" s="155"/>
      <c r="N1557" s="156"/>
      <c r="O1557" s="158"/>
    </row>
    <row r="1558" spans="1:15" outlineLevel="1">
      <c r="A1558" s="43">
        <v>89906</v>
      </c>
      <c r="B1558" s="44" t="s">
        <v>3146</v>
      </c>
      <c r="C1558" s="56" t="s">
        <v>5232</v>
      </c>
      <c r="D1558" s="43"/>
      <c r="E1558" s="51">
        <v>43671</v>
      </c>
      <c r="F1558" s="51">
        <v>43683</v>
      </c>
      <c r="G1558" s="51" t="s">
        <v>2087</v>
      </c>
      <c r="H1558" s="95">
        <v>43690</v>
      </c>
      <c r="I1558" s="95"/>
      <c r="J1558" s="95">
        <v>43690</v>
      </c>
      <c r="K1558" s="155">
        <v>43672</v>
      </c>
      <c r="L1558" s="155"/>
      <c r="M1558" s="155"/>
      <c r="N1558" s="156"/>
      <c r="O1558" s="158"/>
    </row>
    <row r="1559" spans="1:15" outlineLevel="1">
      <c r="A1559" s="43">
        <v>89907</v>
      </c>
      <c r="B1559" s="44" t="s">
        <v>5233</v>
      </c>
      <c r="C1559" s="56" t="s">
        <v>5234</v>
      </c>
      <c r="D1559" s="43"/>
      <c r="E1559" s="51">
        <v>43671</v>
      </c>
      <c r="F1559" s="51">
        <v>43677</v>
      </c>
      <c r="G1559" s="51" t="s">
        <v>2087</v>
      </c>
      <c r="H1559" s="95">
        <v>43684</v>
      </c>
      <c r="I1559" s="95"/>
      <c r="J1559" s="95">
        <v>43684</v>
      </c>
      <c r="K1559" s="155">
        <v>43672</v>
      </c>
      <c r="L1559" s="155"/>
      <c r="M1559" s="155"/>
      <c r="N1559" s="156"/>
      <c r="O1559" s="158"/>
    </row>
    <row r="1560" spans="1:15" outlineLevel="1">
      <c r="A1560" s="43">
        <v>89738</v>
      </c>
      <c r="B1560" s="44" t="s">
        <v>3739</v>
      </c>
      <c r="C1560" s="56" t="s">
        <v>5235</v>
      </c>
      <c r="D1560" s="43"/>
      <c r="E1560" s="51">
        <v>43671</v>
      </c>
      <c r="F1560" s="51">
        <v>43676</v>
      </c>
      <c r="G1560" s="51" t="s">
        <v>2087</v>
      </c>
      <c r="H1560" s="95">
        <v>43683</v>
      </c>
      <c r="I1560" s="95"/>
      <c r="J1560" s="95">
        <v>43683</v>
      </c>
      <c r="K1560" s="155">
        <v>43672</v>
      </c>
      <c r="L1560" s="155"/>
      <c r="M1560" s="155"/>
      <c r="N1560" s="156"/>
      <c r="O1560" s="158"/>
    </row>
    <row r="1561" spans="1:15" outlineLevel="1">
      <c r="A1561" s="43">
        <v>89939</v>
      </c>
      <c r="B1561" s="44" t="s">
        <v>5236</v>
      </c>
      <c r="C1561" s="56" t="s">
        <v>5237</v>
      </c>
      <c r="D1561" s="43"/>
      <c r="E1561" s="51">
        <v>43677</v>
      </c>
      <c r="F1561" s="51">
        <v>43679</v>
      </c>
      <c r="G1561" s="51" t="s">
        <v>2087</v>
      </c>
      <c r="H1561" s="95">
        <v>43686</v>
      </c>
      <c r="I1561" s="95"/>
      <c r="J1561" s="95">
        <v>43686</v>
      </c>
      <c r="K1561" s="155">
        <v>43679</v>
      </c>
      <c r="L1561" s="155"/>
      <c r="M1561" s="155"/>
      <c r="N1561" s="156"/>
      <c r="O1561" s="158"/>
    </row>
    <row r="1562" spans="1:15" outlineLevel="1">
      <c r="A1562" s="43">
        <v>89492</v>
      </c>
      <c r="B1562" s="44" t="s">
        <v>3861</v>
      </c>
      <c r="C1562" s="56" t="s">
        <v>5238</v>
      </c>
      <c r="D1562" s="43"/>
      <c r="E1562" s="51">
        <v>43678</v>
      </c>
      <c r="F1562" s="51">
        <v>43710</v>
      </c>
      <c r="G1562" s="51" t="s">
        <v>2087</v>
      </c>
      <c r="H1562" s="95">
        <v>43717</v>
      </c>
      <c r="I1562" s="95"/>
      <c r="J1562" s="95">
        <v>43717</v>
      </c>
      <c r="K1562" s="155">
        <v>43679</v>
      </c>
      <c r="L1562" s="155"/>
      <c r="M1562" s="155"/>
      <c r="N1562" s="156"/>
      <c r="O1562" s="158" t="s">
        <v>5239</v>
      </c>
    </row>
    <row r="1563" spans="1:15" outlineLevel="1">
      <c r="A1563" s="43">
        <v>89975</v>
      </c>
      <c r="B1563" s="44" t="s">
        <v>5240</v>
      </c>
      <c r="C1563" s="56" t="s">
        <v>5241</v>
      </c>
      <c r="D1563" s="43"/>
      <c r="E1563" s="51">
        <v>43682</v>
      </c>
      <c r="F1563" s="51">
        <v>43685</v>
      </c>
      <c r="G1563" s="51" t="s">
        <v>2087</v>
      </c>
      <c r="H1563" s="95">
        <v>43692</v>
      </c>
      <c r="I1563" s="95"/>
      <c r="J1563" s="95">
        <v>43692</v>
      </c>
      <c r="K1563" s="155">
        <v>43686</v>
      </c>
      <c r="L1563" s="155"/>
      <c r="M1563" s="155"/>
      <c r="N1563" s="156"/>
      <c r="O1563" s="158"/>
    </row>
    <row r="1564" spans="1:15" outlineLevel="1">
      <c r="A1564" s="43">
        <v>89977</v>
      </c>
      <c r="B1564" s="44" t="s">
        <v>5242</v>
      </c>
      <c r="C1564" s="56" t="s">
        <v>5243</v>
      </c>
      <c r="D1564" s="43"/>
      <c r="E1564" s="51">
        <v>43682</v>
      </c>
      <c r="F1564" s="51">
        <v>43684</v>
      </c>
      <c r="G1564" s="51" t="s">
        <v>2087</v>
      </c>
      <c r="H1564" s="95">
        <v>43691</v>
      </c>
      <c r="I1564" s="95"/>
      <c r="J1564" s="95">
        <v>43691</v>
      </c>
      <c r="K1564" s="155">
        <v>43686</v>
      </c>
      <c r="L1564" s="155"/>
      <c r="M1564" s="155"/>
      <c r="N1564" s="156"/>
      <c r="O1564" s="158"/>
    </row>
    <row r="1565" spans="1:15" outlineLevel="1">
      <c r="A1565" s="43">
        <v>68190</v>
      </c>
      <c r="B1565" s="44" t="s">
        <v>5244</v>
      </c>
      <c r="C1565" s="56" t="s">
        <v>5245</v>
      </c>
      <c r="D1565" s="43"/>
      <c r="E1565" s="51">
        <v>43683</v>
      </c>
      <c r="F1565" s="51">
        <v>43684</v>
      </c>
      <c r="G1565" s="51" t="s">
        <v>2087</v>
      </c>
      <c r="H1565" s="95">
        <v>43691</v>
      </c>
      <c r="I1565" s="95"/>
      <c r="J1565" s="95">
        <v>43691</v>
      </c>
      <c r="K1565" s="155">
        <v>43686</v>
      </c>
      <c r="L1565" s="155"/>
      <c r="M1565" s="155"/>
      <c r="N1565" s="156"/>
      <c r="O1565" s="158"/>
    </row>
    <row r="1566" spans="1:15" outlineLevel="1">
      <c r="A1566" s="43">
        <v>86846</v>
      </c>
      <c r="B1566" s="44" t="s">
        <v>2448</v>
      </c>
      <c r="C1566" s="56" t="s">
        <v>5246</v>
      </c>
      <c r="D1566" s="43"/>
      <c r="E1566" s="51">
        <v>43692</v>
      </c>
      <c r="F1566" s="51">
        <v>43692</v>
      </c>
      <c r="G1566" s="51" t="s">
        <v>2087</v>
      </c>
      <c r="H1566" s="95">
        <v>43699</v>
      </c>
      <c r="I1566" s="95"/>
      <c r="J1566" s="95">
        <v>43699</v>
      </c>
      <c r="K1566" s="51">
        <v>43693</v>
      </c>
      <c r="L1566" s="155"/>
      <c r="M1566" s="155"/>
      <c r="N1566" s="156"/>
      <c r="O1566" s="158"/>
    </row>
    <row r="1567" spans="1:15" outlineLevel="1">
      <c r="A1567" s="43">
        <v>87900</v>
      </c>
      <c r="B1567" s="44" t="s">
        <v>5247</v>
      </c>
      <c r="C1567" s="56" t="s">
        <v>5248</v>
      </c>
      <c r="D1567" s="43"/>
      <c r="E1567" s="51">
        <v>43693</v>
      </c>
      <c r="F1567" s="51">
        <v>43706</v>
      </c>
      <c r="G1567" s="51" t="s">
        <v>2087</v>
      </c>
      <c r="H1567" s="95">
        <v>43713</v>
      </c>
      <c r="I1567" s="95"/>
      <c r="J1567" s="95">
        <v>43713</v>
      </c>
      <c r="K1567" s="51">
        <v>43693</v>
      </c>
      <c r="L1567" s="155"/>
      <c r="M1567" s="155"/>
      <c r="N1567" s="156"/>
      <c r="O1567" s="158"/>
    </row>
    <row r="1568" spans="1:15" outlineLevel="1">
      <c r="A1568" s="43">
        <v>90170</v>
      </c>
      <c r="B1568" s="44" t="s">
        <v>5220</v>
      </c>
      <c r="C1568" s="56" t="s">
        <v>5249</v>
      </c>
      <c r="D1568" s="43"/>
      <c r="E1568" s="51">
        <v>43697</v>
      </c>
      <c r="F1568" s="51">
        <v>43705</v>
      </c>
      <c r="G1568" s="51" t="s">
        <v>2087</v>
      </c>
      <c r="H1568" s="95">
        <v>43712</v>
      </c>
      <c r="I1568" s="95"/>
      <c r="J1568" s="95">
        <v>43712</v>
      </c>
      <c r="K1568" s="155">
        <v>43700</v>
      </c>
      <c r="L1568" s="155"/>
      <c r="M1568" s="155"/>
      <c r="N1568" s="156"/>
      <c r="O1568" s="158"/>
    </row>
    <row r="1569" spans="1:15" outlineLevel="1">
      <c r="A1569" s="43">
        <v>89951</v>
      </c>
      <c r="B1569" s="44" t="s">
        <v>5148</v>
      </c>
      <c r="C1569" s="56" t="s">
        <v>5250</v>
      </c>
      <c r="D1569" s="43"/>
      <c r="E1569" s="51">
        <v>43697</v>
      </c>
      <c r="F1569" s="51">
        <v>43704</v>
      </c>
      <c r="G1569" s="51" t="s">
        <v>2087</v>
      </c>
      <c r="H1569" s="95">
        <v>43711</v>
      </c>
      <c r="I1569" s="95"/>
      <c r="J1569" s="95">
        <v>43711</v>
      </c>
      <c r="K1569" s="155">
        <v>43700</v>
      </c>
      <c r="L1569" s="155"/>
      <c r="M1569" s="155"/>
      <c r="N1569" s="156"/>
      <c r="O1569" s="158"/>
    </row>
    <row r="1570" spans="1:15" outlineLevel="1">
      <c r="A1570" s="43">
        <v>89745</v>
      </c>
      <c r="B1570" s="44" t="s">
        <v>5251</v>
      </c>
      <c r="C1570" s="56" t="s">
        <v>5252</v>
      </c>
      <c r="D1570" s="43"/>
      <c r="E1570" s="51">
        <v>43698</v>
      </c>
      <c r="F1570" s="51">
        <v>43705</v>
      </c>
      <c r="G1570" s="51" t="s">
        <v>2087</v>
      </c>
      <c r="H1570" s="95">
        <v>43712</v>
      </c>
      <c r="I1570" s="95"/>
      <c r="J1570" s="95">
        <v>43712</v>
      </c>
      <c r="K1570" s="155">
        <v>43700</v>
      </c>
      <c r="L1570" s="155"/>
      <c r="M1570" s="155"/>
      <c r="N1570" s="156"/>
      <c r="O1570" s="158"/>
    </row>
    <row r="1571" spans="1:15" outlineLevel="1">
      <c r="A1571" s="43">
        <v>90261</v>
      </c>
      <c r="B1571" s="44" t="s">
        <v>5247</v>
      </c>
      <c r="C1571" s="56" t="s">
        <v>5253</v>
      </c>
      <c r="D1571" s="43"/>
      <c r="E1571" s="51">
        <v>43704</v>
      </c>
      <c r="F1571" s="51">
        <v>43706</v>
      </c>
      <c r="G1571" s="51" t="s">
        <v>2087</v>
      </c>
      <c r="H1571" s="95">
        <v>43713</v>
      </c>
      <c r="I1571" s="95"/>
      <c r="J1571" s="95">
        <v>43713</v>
      </c>
      <c r="K1571" s="51">
        <v>43707</v>
      </c>
      <c r="L1571" s="155"/>
      <c r="M1571" s="155"/>
      <c r="N1571" s="156"/>
      <c r="O1571" s="158"/>
    </row>
    <row r="1572" spans="1:15" outlineLevel="1">
      <c r="A1572" s="43">
        <v>90263</v>
      </c>
      <c r="B1572" s="44" t="s">
        <v>5220</v>
      </c>
      <c r="C1572" s="56" t="s">
        <v>5254</v>
      </c>
      <c r="D1572" s="43"/>
      <c r="E1572" s="51">
        <v>43704</v>
      </c>
      <c r="F1572" s="51">
        <v>43705</v>
      </c>
      <c r="G1572" s="51" t="s">
        <v>2087</v>
      </c>
      <c r="H1572" s="95">
        <v>43712</v>
      </c>
      <c r="I1572" s="95"/>
      <c r="J1572" s="95">
        <v>43712</v>
      </c>
      <c r="K1572" s="51">
        <v>43707</v>
      </c>
      <c r="L1572" s="155"/>
      <c r="M1572" s="155"/>
      <c r="N1572" s="156"/>
      <c r="O1572" s="158"/>
    </row>
    <row r="1573" spans="1:15" outlineLevel="1">
      <c r="A1573" s="43">
        <v>89997</v>
      </c>
      <c r="B1573" s="44" t="s">
        <v>2464</v>
      </c>
      <c r="C1573" s="56" t="s">
        <v>5255</v>
      </c>
      <c r="D1573" s="43"/>
      <c r="E1573" s="51">
        <v>43704</v>
      </c>
      <c r="F1573" s="51">
        <v>43711</v>
      </c>
      <c r="G1573" s="51" t="s">
        <v>2087</v>
      </c>
      <c r="H1573" s="95">
        <v>43718</v>
      </c>
      <c r="I1573" s="95"/>
      <c r="J1573" s="95">
        <v>43718</v>
      </c>
      <c r="K1573" s="51">
        <v>43707</v>
      </c>
      <c r="L1573" s="155"/>
      <c r="M1573" s="155"/>
      <c r="N1573" s="156"/>
      <c r="O1573" s="158"/>
    </row>
    <row r="1574" spans="1:15" outlineLevel="1">
      <c r="A1574" s="43">
        <v>90283</v>
      </c>
      <c r="B1574" s="44" t="s">
        <v>5256</v>
      </c>
      <c r="C1574" s="56" t="s">
        <v>5257</v>
      </c>
      <c r="D1574" s="43"/>
      <c r="E1574" s="51">
        <v>43707</v>
      </c>
      <c r="F1574" s="51">
        <v>43719</v>
      </c>
      <c r="G1574" s="51" t="s">
        <v>2087</v>
      </c>
      <c r="H1574" s="95">
        <v>43726</v>
      </c>
      <c r="I1574" s="95"/>
      <c r="J1574" s="95">
        <v>43726</v>
      </c>
      <c r="K1574" s="51">
        <v>43707</v>
      </c>
      <c r="L1574" s="155"/>
      <c r="M1574" s="155"/>
      <c r="N1574" s="156"/>
      <c r="O1574" s="158"/>
    </row>
    <row r="1575" spans="1:15" ht="29.1" outlineLevel="1">
      <c r="A1575" s="43">
        <v>89653</v>
      </c>
      <c r="B1575" s="44" t="s">
        <v>5258</v>
      </c>
      <c r="C1575" s="56" t="s">
        <v>5259</v>
      </c>
      <c r="D1575" s="43"/>
      <c r="E1575" s="51">
        <v>43711</v>
      </c>
      <c r="F1575" s="52" t="s">
        <v>5260</v>
      </c>
      <c r="G1575" s="51" t="s">
        <v>914</v>
      </c>
      <c r="H1575" s="95"/>
      <c r="I1575" s="95"/>
      <c r="J1575" s="51"/>
      <c r="K1575" s="155"/>
      <c r="L1575" s="155"/>
      <c r="M1575" s="155"/>
      <c r="N1575" s="156"/>
      <c r="O1575" s="158"/>
    </row>
    <row r="1576" spans="1:15" outlineLevel="1">
      <c r="A1576" s="43">
        <v>90303</v>
      </c>
      <c r="B1576" s="44" t="s">
        <v>5261</v>
      </c>
      <c r="C1576" s="56" t="s">
        <v>5262</v>
      </c>
      <c r="D1576" s="43"/>
      <c r="E1576" s="51">
        <v>43717</v>
      </c>
      <c r="F1576" s="52">
        <v>43718</v>
      </c>
      <c r="G1576" s="51" t="s">
        <v>2087</v>
      </c>
      <c r="H1576" s="95">
        <v>43720</v>
      </c>
      <c r="I1576" s="95"/>
      <c r="J1576" s="95">
        <v>43720</v>
      </c>
      <c r="K1576" s="155">
        <v>43721</v>
      </c>
      <c r="L1576" s="155"/>
      <c r="M1576" s="155"/>
      <c r="N1576" s="156"/>
      <c r="O1576" s="158"/>
    </row>
    <row r="1577" spans="1:15" outlineLevel="1">
      <c r="A1577" s="43">
        <v>90341</v>
      </c>
      <c r="B1577" s="44" t="s">
        <v>5263</v>
      </c>
      <c r="C1577" s="56" t="s">
        <v>5264</v>
      </c>
      <c r="D1577" s="43"/>
      <c r="E1577" s="51">
        <v>43717</v>
      </c>
      <c r="F1577" s="51">
        <v>43719</v>
      </c>
      <c r="G1577" s="51" t="s">
        <v>2087</v>
      </c>
      <c r="H1577" s="95">
        <v>43726</v>
      </c>
      <c r="I1577" s="95"/>
      <c r="J1577" s="95">
        <v>43726</v>
      </c>
      <c r="K1577" s="155">
        <v>43721</v>
      </c>
      <c r="L1577" s="155"/>
      <c r="M1577" s="155"/>
      <c r="N1577" s="156"/>
      <c r="O1577" s="158"/>
    </row>
    <row r="1578" spans="1:15" outlineLevel="1">
      <c r="A1578" s="43">
        <v>90206</v>
      </c>
      <c r="B1578" s="44" t="s">
        <v>5265</v>
      </c>
      <c r="C1578" s="56" t="s">
        <v>5266</v>
      </c>
      <c r="D1578" s="43"/>
      <c r="E1578" s="51">
        <v>43718</v>
      </c>
      <c r="F1578" s="51">
        <v>43726</v>
      </c>
      <c r="G1578" s="51" t="s">
        <v>2087</v>
      </c>
      <c r="H1578" s="95">
        <v>43733</v>
      </c>
      <c r="I1578" s="95"/>
      <c r="J1578" s="95">
        <v>43733</v>
      </c>
      <c r="K1578" s="155">
        <v>43721</v>
      </c>
      <c r="L1578" s="155"/>
      <c r="M1578" s="155"/>
      <c r="N1578" s="156"/>
      <c r="O1578" s="158"/>
    </row>
    <row r="1579" spans="1:15" outlineLevel="1">
      <c r="A1579" s="43">
        <v>90362</v>
      </c>
      <c r="B1579" s="44" t="s">
        <v>5267</v>
      </c>
      <c r="C1579" s="56" t="s">
        <v>5268</v>
      </c>
      <c r="D1579" s="43"/>
      <c r="E1579" s="51">
        <v>43719</v>
      </c>
      <c r="F1579" s="51">
        <v>43725</v>
      </c>
      <c r="G1579" s="51" t="s">
        <v>2087</v>
      </c>
      <c r="H1579" s="95">
        <v>43732</v>
      </c>
      <c r="I1579" s="95"/>
      <c r="J1579" s="95">
        <v>43732</v>
      </c>
      <c r="K1579" s="155">
        <v>43721</v>
      </c>
      <c r="L1579" s="155"/>
      <c r="M1579" s="155"/>
      <c r="N1579" s="156"/>
      <c r="O1579" s="158"/>
    </row>
    <row r="1580" spans="1:15" outlineLevel="1">
      <c r="A1580" s="43">
        <v>90368</v>
      </c>
      <c r="B1580" s="44" t="s">
        <v>5220</v>
      </c>
      <c r="C1580" s="56" t="s">
        <v>5269</v>
      </c>
      <c r="D1580" s="43"/>
      <c r="E1580" s="51">
        <v>43720</v>
      </c>
      <c r="F1580" s="51">
        <v>43725</v>
      </c>
      <c r="G1580" s="51" t="s">
        <v>2087</v>
      </c>
      <c r="H1580" s="95">
        <v>43732</v>
      </c>
      <c r="I1580" s="95"/>
      <c r="J1580" s="95">
        <v>43732</v>
      </c>
      <c r="K1580" s="155">
        <v>43721</v>
      </c>
      <c r="L1580" s="155"/>
      <c r="M1580" s="155"/>
      <c r="N1580" s="156"/>
      <c r="O1580" s="158"/>
    </row>
    <row r="1581" spans="1:15" outlineLevel="1">
      <c r="A1581" s="43">
        <v>90369</v>
      </c>
      <c r="B1581" s="44" t="s">
        <v>3863</v>
      </c>
      <c r="C1581" s="56" t="s">
        <v>5270</v>
      </c>
      <c r="D1581" s="43"/>
      <c r="E1581" s="51">
        <v>43721</v>
      </c>
      <c r="F1581" s="51">
        <v>43724</v>
      </c>
      <c r="G1581" s="51" t="s">
        <v>2087</v>
      </c>
      <c r="H1581" s="95">
        <v>43731</v>
      </c>
      <c r="I1581" s="95"/>
      <c r="J1581" s="95">
        <v>43731</v>
      </c>
      <c r="K1581" s="155">
        <v>43721</v>
      </c>
      <c r="L1581" s="155"/>
      <c r="M1581" s="155"/>
      <c r="N1581" s="156"/>
      <c r="O1581" s="158"/>
    </row>
    <row r="1582" spans="1:15" outlineLevel="1">
      <c r="A1582" s="43" t="s">
        <v>5271</v>
      </c>
      <c r="B1582" s="44" t="s">
        <v>5272</v>
      </c>
      <c r="C1582" s="56" t="s">
        <v>5273</v>
      </c>
      <c r="D1582" s="43"/>
      <c r="E1582" s="51">
        <v>43724</v>
      </c>
      <c r="F1582" s="51">
        <v>43727</v>
      </c>
      <c r="G1582" s="51" t="s">
        <v>2087</v>
      </c>
      <c r="H1582" s="95">
        <v>43734</v>
      </c>
      <c r="I1582" s="95"/>
      <c r="J1582" s="95">
        <v>43734</v>
      </c>
      <c r="K1582" s="155">
        <v>43728</v>
      </c>
      <c r="L1582" s="155"/>
      <c r="M1582" s="155"/>
      <c r="N1582" s="156"/>
      <c r="O1582" s="158"/>
    </row>
    <row r="1583" spans="1:15" outlineLevel="1">
      <c r="A1583" s="43">
        <v>90382</v>
      </c>
      <c r="B1583" s="44" t="s">
        <v>5274</v>
      </c>
      <c r="C1583" s="56" t="s">
        <v>5275</v>
      </c>
      <c r="D1583" s="43"/>
      <c r="E1583" s="51">
        <v>43724</v>
      </c>
      <c r="F1583" s="51">
        <v>43726</v>
      </c>
      <c r="G1583" s="51" t="s">
        <v>2087</v>
      </c>
      <c r="H1583" s="95">
        <v>43733</v>
      </c>
      <c r="I1583" s="95"/>
      <c r="J1583" s="95">
        <v>43733</v>
      </c>
      <c r="K1583" s="155">
        <v>43728</v>
      </c>
      <c r="L1583" s="155"/>
      <c r="M1583" s="155"/>
      <c r="N1583" s="156"/>
      <c r="O1583" s="158"/>
    </row>
    <row r="1584" spans="1:15" outlineLevel="1">
      <c r="A1584" s="43">
        <v>90395</v>
      </c>
      <c r="B1584" s="44" t="s">
        <v>5276</v>
      </c>
      <c r="C1584" s="56" t="s">
        <v>5277</v>
      </c>
      <c r="D1584" s="43"/>
      <c r="E1584" s="51">
        <v>43726</v>
      </c>
      <c r="F1584" s="51">
        <v>43727</v>
      </c>
      <c r="G1584" s="51" t="s">
        <v>2087</v>
      </c>
      <c r="H1584" s="95">
        <v>43734</v>
      </c>
      <c r="I1584" s="95"/>
      <c r="J1584" s="95">
        <v>43734</v>
      </c>
      <c r="K1584" s="155">
        <v>43728</v>
      </c>
      <c r="L1584" s="155"/>
      <c r="M1584" s="155"/>
      <c r="N1584" s="156"/>
      <c r="O1584" s="158"/>
    </row>
    <row r="1585" spans="1:15" outlineLevel="1">
      <c r="A1585" s="43">
        <v>90402</v>
      </c>
      <c r="B1585" s="44" t="s">
        <v>5220</v>
      </c>
      <c r="C1585" s="56" t="s">
        <v>5278</v>
      </c>
      <c r="D1585" s="43"/>
      <c r="E1585" s="51">
        <v>43727</v>
      </c>
      <c r="F1585" s="51">
        <v>43728</v>
      </c>
      <c r="G1585" s="51" t="s">
        <v>2087</v>
      </c>
      <c r="H1585" s="95">
        <v>43735</v>
      </c>
      <c r="I1585" s="95"/>
      <c r="J1585" s="95">
        <v>43735</v>
      </c>
      <c r="K1585" s="155">
        <v>43728</v>
      </c>
      <c r="L1585" s="155"/>
      <c r="M1585" s="155"/>
      <c r="N1585" s="156"/>
      <c r="O1585" s="158"/>
    </row>
    <row r="1586" spans="1:15" outlineLevel="1">
      <c r="A1586" s="43">
        <v>90403</v>
      </c>
      <c r="B1586" s="44" t="s">
        <v>5279</v>
      </c>
      <c r="C1586" s="56" t="s">
        <v>5280</v>
      </c>
      <c r="D1586" s="43"/>
      <c r="E1586" s="51">
        <v>43727</v>
      </c>
      <c r="F1586" s="51">
        <v>43731</v>
      </c>
      <c r="G1586" s="51" t="s">
        <v>2087</v>
      </c>
      <c r="H1586" s="95">
        <v>43738</v>
      </c>
      <c r="I1586" s="95"/>
      <c r="J1586" s="95">
        <v>43738</v>
      </c>
      <c r="K1586" s="155">
        <v>43728</v>
      </c>
      <c r="L1586" s="155"/>
      <c r="M1586" s="155"/>
      <c r="N1586" s="156"/>
      <c r="O1586" s="158"/>
    </row>
    <row r="1587" spans="1:15" outlineLevel="1">
      <c r="A1587" s="43">
        <v>90404</v>
      </c>
      <c r="B1587" s="44" t="s">
        <v>5281</v>
      </c>
      <c r="C1587" s="56" t="s">
        <v>5282</v>
      </c>
      <c r="D1587" s="43"/>
      <c r="E1587" s="51">
        <v>43727</v>
      </c>
      <c r="F1587" s="51">
        <v>43732</v>
      </c>
      <c r="G1587" s="51" t="s">
        <v>2087</v>
      </c>
      <c r="H1587" s="95">
        <v>43739</v>
      </c>
      <c r="I1587" s="95"/>
      <c r="J1587" s="95">
        <v>43739</v>
      </c>
      <c r="K1587" s="155">
        <v>43728</v>
      </c>
      <c r="L1587" s="155"/>
      <c r="M1587" s="155"/>
      <c r="N1587" s="156"/>
      <c r="O1587" s="158"/>
    </row>
    <row r="1588" spans="1:15" outlineLevel="1">
      <c r="A1588" s="43">
        <v>90407</v>
      </c>
      <c r="B1588" s="44" t="s">
        <v>5283</v>
      </c>
      <c r="C1588" s="56" t="s">
        <v>5284</v>
      </c>
      <c r="D1588" s="43"/>
      <c r="E1588" s="51">
        <v>43727</v>
      </c>
      <c r="F1588" s="51">
        <v>43733</v>
      </c>
      <c r="G1588" s="51" t="s">
        <v>2087</v>
      </c>
      <c r="H1588" s="95"/>
      <c r="I1588" s="95"/>
      <c r="J1588" s="51"/>
      <c r="K1588" s="155"/>
      <c r="L1588" s="155"/>
      <c r="M1588" s="155"/>
      <c r="N1588" s="156"/>
      <c r="O1588" s="158"/>
    </row>
    <row r="1589" spans="1:15" outlineLevel="1">
      <c r="A1589" s="43">
        <v>90546</v>
      </c>
      <c r="B1589" s="44" t="s">
        <v>4584</v>
      </c>
      <c r="C1589" s="56" t="s">
        <v>5285</v>
      </c>
      <c r="D1589" s="43"/>
      <c r="E1589" s="51">
        <v>43732</v>
      </c>
      <c r="F1589" s="51">
        <v>43740</v>
      </c>
      <c r="G1589" s="51" t="s">
        <v>2087</v>
      </c>
      <c r="H1589" s="95">
        <v>43747</v>
      </c>
      <c r="I1589" s="95"/>
      <c r="J1589" s="95">
        <v>43747</v>
      </c>
      <c r="K1589" s="51">
        <v>43735</v>
      </c>
      <c r="L1589" s="155"/>
      <c r="M1589" s="155"/>
      <c r="N1589" s="156"/>
      <c r="O1589" s="158"/>
    </row>
    <row r="1590" spans="1:15" outlineLevel="1">
      <c r="A1590" s="43">
        <v>90544</v>
      </c>
      <c r="B1590" s="44" t="s">
        <v>5286</v>
      </c>
      <c r="C1590" s="56" t="s">
        <v>5287</v>
      </c>
      <c r="D1590" s="43"/>
      <c r="E1590" s="51">
        <v>43733</v>
      </c>
      <c r="F1590" s="51">
        <v>43738</v>
      </c>
      <c r="G1590" s="51" t="s">
        <v>2087</v>
      </c>
      <c r="H1590" s="95">
        <v>43745</v>
      </c>
      <c r="I1590" s="95"/>
      <c r="J1590" s="95">
        <v>43745</v>
      </c>
      <c r="K1590" s="51">
        <v>43735</v>
      </c>
      <c r="L1590" s="155"/>
      <c r="M1590" s="155"/>
      <c r="N1590" s="156"/>
      <c r="O1590" s="158"/>
    </row>
    <row r="1591" spans="1:15" outlineLevel="1">
      <c r="A1591" s="43">
        <v>84179</v>
      </c>
      <c r="B1591" s="44" t="s">
        <v>5288</v>
      </c>
      <c r="C1591" s="56" t="s">
        <v>5289</v>
      </c>
      <c r="D1591" s="43"/>
      <c r="E1591" s="51">
        <v>43733</v>
      </c>
      <c r="F1591" s="51">
        <v>43738</v>
      </c>
      <c r="G1591" s="51" t="s">
        <v>2087</v>
      </c>
      <c r="H1591" s="95">
        <v>43745</v>
      </c>
      <c r="I1591" s="95"/>
      <c r="J1591" s="95">
        <v>43745</v>
      </c>
      <c r="K1591" s="51">
        <v>43735</v>
      </c>
      <c r="L1591" s="155"/>
      <c r="M1591" s="155"/>
      <c r="N1591" s="156"/>
      <c r="O1591" s="158"/>
    </row>
    <row r="1592" spans="1:15" outlineLevel="1">
      <c r="A1592" s="43">
        <v>87708</v>
      </c>
      <c r="B1592" s="44" t="s">
        <v>5055</v>
      </c>
      <c r="C1592" s="56" t="s">
        <v>5290</v>
      </c>
      <c r="D1592" s="43"/>
      <c r="E1592" s="51">
        <v>43734</v>
      </c>
      <c r="F1592" s="51">
        <v>43808</v>
      </c>
      <c r="G1592" s="51" t="s">
        <v>2087</v>
      </c>
      <c r="H1592" s="95">
        <v>43815</v>
      </c>
      <c r="I1592" s="95"/>
      <c r="J1592" s="95">
        <v>43815</v>
      </c>
      <c r="K1592" s="51">
        <v>43735</v>
      </c>
      <c r="L1592" s="155"/>
      <c r="M1592" s="155"/>
      <c r="N1592" s="156"/>
      <c r="O1592" s="158" t="s">
        <v>5291</v>
      </c>
    </row>
    <row r="1593" spans="1:15" outlineLevel="1">
      <c r="A1593" s="43">
        <v>90566</v>
      </c>
      <c r="B1593" s="44" t="s">
        <v>5292</v>
      </c>
      <c r="C1593" s="56" t="s">
        <v>5293</v>
      </c>
      <c r="D1593" s="43"/>
      <c r="E1593" s="51">
        <v>43734</v>
      </c>
      <c r="F1593" s="51">
        <v>43738</v>
      </c>
      <c r="G1593" s="51" t="s">
        <v>2087</v>
      </c>
      <c r="H1593" s="95">
        <v>43745</v>
      </c>
      <c r="I1593" s="95"/>
      <c r="J1593" s="95">
        <v>43745</v>
      </c>
      <c r="K1593" s="51">
        <v>43735</v>
      </c>
      <c r="L1593" s="155"/>
      <c r="M1593" s="155"/>
      <c r="N1593" s="156"/>
      <c r="O1593" s="158"/>
    </row>
    <row r="1594" spans="1:15" outlineLevel="1">
      <c r="A1594" s="43">
        <v>90563</v>
      </c>
      <c r="B1594" s="44" t="s">
        <v>5294</v>
      </c>
      <c r="C1594" s="56" t="s">
        <v>5295</v>
      </c>
      <c r="D1594" s="43"/>
      <c r="E1594" s="51">
        <v>43734</v>
      </c>
      <c r="F1594" s="51">
        <v>43739</v>
      </c>
      <c r="G1594" s="51" t="s">
        <v>2087</v>
      </c>
      <c r="H1594" s="95">
        <v>43746</v>
      </c>
      <c r="I1594" s="95"/>
      <c r="J1594" s="95">
        <v>43746</v>
      </c>
      <c r="K1594" s="51">
        <v>43735</v>
      </c>
      <c r="L1594" s="155"/>
      <c r="M1594" s="155"/>
      <c r="N1594" s="156"/>
      <c r="O1594" s="158"/>
    </row>
    <row r="1595" spans="1:15" outlineLevel="1">
      <c r="A1595" s="43">
        <v>90554</v>
      </c>
      <c r="B1595" s="44" t="s">
        <v>5296</v>
      </c>
      <c r="C1595" s="56" t="s">
        <v>5297</v>
      </c>
      <c r="D1595" s="43"/>
      <c r="E1595" s="51">
        <v>43734</v>
      </c>
      <c r="F1595" s="51">
        <v>43740</v>
      </c>
      <c r="G1595" s="51" t="s">
        <v>2087</v>
      </c>
      <c r="H1595" s="95">
        <v>43747</v>
      </c>
      <c r="I1595" s="95"/>
      <c r="J1595" s="95">
        <v>43747</v>
      </c>
      <c r="K1595" s="51">
        <v>43735</v>
      </c>
      <c r="L1595" s="155"/>
      <c r="M1595" s="155"/>
      <c r="N1595" s="156"/>
      <c r="O1595" s="158"/>
    </row>
    <row r="1596" spans="1:15" outlineLevel="1">
      <c r="A1596" s="43">
        <v>90571</v>
      </c>
      <c r="B1596" s="44" t="s">
        <v>5298</v>
      </c>
      <c r="C1596" s="56" t="s">
        <v>5299</v>
      </c>
      <c r="D1596" s="43"/>
      <c r="E1596" s="51">
        <v>43734</v>
      </c>
      <c r="F1596" s="51">
        <v>43738</v>
      </c>
      <c r="G1596" s="51" t="s">
        <v>2087</v>
      </c>
      <c r="H1596" s="95">
        <v>43745</v>
      </c>
      <c r="I1596" s="95"/>
      <c r="J1596" s="95">
        <v>43745</v>
      </c>
      <c r="K1596" s="51">
        <v>43735</v>
      </c>
      <c r="L1596" s="155"/>
      <c r="M1596" s="155"/>
      <c r="N1596" s="156"/>
      <c r="O1596" s="158"/>
    </row>
    <row r="1597" spans="1:15" outlineLevel="1">
      <c r="A1597" s="43">
        <v>85555</v>
      </c>
      <c r="B1597" s="44" t="s">
        <v>5300</v>
      </c>
      <c r="C1597" s="56" t="s">
        <v>5301</v>
      </c>
      <c r="D1597" s="43"/>
      <c r="E1597" s="51">
        <v>43735</v>
      </c>
      <c r="F1597" s="51">
        <v>43739</v>
      </c>
      <c r="G1597" s="51" t="s">
        <v>2087</v>
      </c>
      <c r="H1597" s="95">
        <v>43746</v>
      </c>
      <c r="I1597" s="95"/>
      <c r="J1597" s="95">
        <v>43746</v>
      </c>
      <c r="K1597" s="51">
        <v>43735</v>
      </c>
      <c r="L1597" s="155"/>
      <c r="M1597" s="155"/>
      <c r="N1597" s="156"/>
      <c r="O1597" s="158"/>
    </row>
    <row r="1598" spans="1:15" outlineLevel="1">
      <c r="A1598" s="43">
        <v>90595</v>
      </c>
      <c r="B1598" s="44" t="s">
        <v>5302</v>
      </c>
      <c r="C1598" s="56" t="s">
        <v>5303</v>
      </c>
      <c r="D1598" s="43"/>
      <c r="E1598" s="51">
        <v>43739</v>
      </c>
      <c r="F1598" s="51">
        <v>43747</v>
      </c>
      <c r="G1598" s="51" t="s">
        <v>2087</v>
      </c>
      <c r="H1598" s="95">
        <v>43754</v>
      </c>
      <c r="I1598" s="95"/>
      <c r="J1598" s="95">
        <v>43754</v>
      </c>
      <c r="K1598" s="51">
        <v>43742</v>
      </c>
      <c r="L1598" s="155"/>
      <c r="M1598" s="155"/>
      <c r="N1598" s="156"/>
      <c r="O1598" s="158"/>
    </row>
    <row r="1599" spans="1:15" outlineLevel="1">
      <c r="A1599" s="43">
        <v>81731</v>
      </c>
      <c r="B1599" s="44" t="s">
        <v>5304</v>
      </c>
      <c r="C1599" s="56" t="s">
        <v>5305</v>
      </c>
      <c r="D1599" s="43"/>
      <c r="E1599" s="51">
        <v>43739</v>
      </c>
      <c r="F1599" s="51">
        <v>43745</v>
      </c>
      <c r="G1599" s="51" t="s">
        <v>2087</v>
      </c>
      <c r="H1599" s="95">
        <v>43752</v>
      </c>
      <c r="I1599" s="95"/>
      <c r="J1599" s="95">
        <v>43752</v>
      </c>
      <c r="K1599" s="51">
        <v>43742</v>
      </c>
      <c r="L1599" s="155"/>
      <c r="M1599" s="155"/>
      <c r="N1599" s="156"/>
      <c r="O1599" s="158"/>
    </row>
    <row r="1600" spans="1:15" outlineLevel="1">
      <c r="A1600" s="43">
        <v>90598</v>
      </c>
      <c r="B1600" s="44" t="s">
        <v>2464</v>
      </c>
      <c r="C1600" s="56" t="s">
        <v>5306</v>
      </c>
      <c r="D1600" s="43"/>
      <c r="E1600" s="51">
        <v>43739</v>
      </c>
      <c r="F1600" s="51">
        <v>43746</v>
      </c>
      <c r="G1600" s="51" t="s">
        <v>2087</v>
      </c>
      <c r="H1600" s="95">
        <v>43753</v>
      </c>
      <c r="I1600" s="95"/>
      <c r="J1600" s="95">
        <v>43753</v>
      </c>
      <c r="K1600" s="51">
        <v>43742</v>
      </c>
      <c r="L1600" s="155"/>
      <c r="M1600" s="155"/>
      <c r="N1600" s="156"/>
      <c r="O1600" s="158"/>
    </row>
    <row r="1601" spans="1:15" outlineLevel="1">
      <c r="A1601" s="43">
        <v>90600</v>
      </c>
      <c r="B1601" s="44" t="s">
        <v>5307</v>
      </c>
      <c r="C1601" s="56" t="s">
        <v>5308</v>
      </c>
      <c r="D1601" s="43"/>
      <c r="E1601" s="51">
        <v>43740</v>
      </c>
      <c r="F1601" s="51">
        <v>43742</v>
      </c>
      <c r="G1601" s="51" t="s">
        <v>2087</v>
      </c>
      <c r="H1601" s="95">
        <v>43749</v>
      </c>
      <c r="I1601" s="95"/>
      <c r="J1601" s="95">
        <v>43749</v>
      </c>
      <c r="K1601" s="51">
        <v>43742</v>
      </c>
      <c r="L1601" s="155"/>
      <c r="M1601" s="155"/>
      <c r="N1601" s="156"/>
      <c r="O1601" s="78"/>
    </row>
    <row r="1602" spans="1:15" outlineLevel="1">
      <c r="A1602" s="43">
        <v>90601</v>
      </c>
      <c r="B1602" s="44" t="s">
        <v>5309</v>
      </c>
      <c r="C1602" s="56" t="s">
        <v>5310</v>
      </c>
      <c r="D1602" s="43"/>
      <c r="E1602" s="51">
        <v>43741</v>
      </c>
      <c r="F1602" s="51">
        <v>43763</v>
      </c>
      <c r="G1602" s="51" t="s">
        <v>2087</v>
      </c>
      <c r="H1602" s="95">
        <v>43754</v>
      </c>
      <c r="I1602" s="95"/>
      <c r="J1602" s="95">
        <v>43754</v>
      </c>
      <c r="K1602" s="51">
        <v>43742</v>
      </c>
      <c r="L1602" s="155"/>
      <c r="M1602" s="155"/>
      <c r="N1602" s="156"/>
      <c r="O1602" s="78" t="s">
        <v>5311</v>
      </c>
    </row>
    <row r="1603" spans="1:15" outlineLevel="1">
      <c r="A1603" s="160">
        <v>89720</v>
      </c>
      <c r="B1603" s="161" t="s">
        <v>5312</v>
      </c>
      <c r="C1603" s="162" t="s">
        <v>5313</v>
      </c>
      <c r="D1603" s="43"/>
      <c r="E1603" s="51">
        <v>43742</v>
      </c>
      <c r="F1603" s="51">
        <v>43766</v>
      </c>
      <c r="G1603" s="51" t="s">
        <v>2087</v>
      </c>
      <c r="H1603" s="51">
        <v>43773</v>
      </c>
      <c r="I1603" s="51"/>
      <c r="J1603" s="51">
        <v>43773</v>
      </c>
      <c r="K1603" s="51">
        <v>43742</v>
      </c>
      <c r="L1603" s="155"/>
      <c r="M1603" s="155"/>
      <c r="N1603" s="156"/>
      <c r="O1603" s="78" t="s">
        <v>5314</v>
      </c>
    </row>
    <row r="1604" spans="1:15" outlineLevel="1">
      <c r="A1604" s="160">
        <v>90613</v>
      </c>
      <c r="B1604" s="161" t="s">
        <v>5220</v>
      </c>
      <c r="C1604" s="162" t="s">
        <v>5315</v>
      </c>
      <c r="D1604" s="43"/>
      <c r="E1604" s="51">
        <v>43742</v>
      </c>
      <c r="F1604" s="51">
        <v>43748</v>
      </c>
      <c r="G1604" s="51" t="s">
        <v>2087</v>
      </c>
      <c r="H1604" s="51">
        <v>43755</v>
      </c>
      <c r="I1604" s="51"/>
      <c r="J1604" s="51">
        <v>43755</v>
      </c>
      <c r="K1604" s="51">
        <v>43742</v>
      </c>
      <c r="L1604" s="155"/>
      <c r="M1604" s="155"/>
      <c r="N1604" s="156"/>
      <c r="O1604" s="78"/>
    </row>
    <row r="1605" spans="1:15" outlineLevel="1">
      <c r="A1605" s="160">
        <v>90363</v>
      </c>
      <c r="B1605" s="161" t="s">
        <v>5316</v>
      </c>
      <c r="C1605" s="162" t="s">
        <v>5317</v>
      </c>
      <c r="D1605" s="43"/>
      <c r="E1605" s="51">
        <v>43742</v>
      </c>
      <c r="F1605" s="51">
        <v>43748</v>
      </c>
      <c r="G1605" s="51" t="s">
        <v>2087</v>
      </c>
      <c r="H1605" s="51">
        <v>43755</v>
      </c>
      <c r="I1605" s="51"/>
      <c r="J1605" s="51">
        <v>43755</v>
      </c>
      <c r="K1605" s="51">
        <v>43742</v>
      </c>
      <c r="L1605" s="155"/>
      <c r="M1605" s="155"/>
      <c r="N1605" s="156"/>
      <c r="O1605" s="78"/>
    </row>
    <row r="1606" spans="1:15" outlineLevel="1">
      <c r="A1606" s="43">
        <v>90645</v>
      </c>
      <c r="B1606" s="44" t="s">
        <v>5318</v>
      </c>
      <c r="C1606" s="163" t="s">
        <v>5319</v>
      </c>
      <c r="D1606" s="43"/>
      <c r="E1606" s="51">
        <v>43747</v>
      </c>
      <c r="F1606" s="51">
        <v>43752</v>
      </c>
      <c r="G1606" s="51" t="s">
        <v>2087</v>
      </c>
      <c r="H1606" s="95">
        <v>43759</v>
      </c>
      <c r="I1606" s="95"/>
      <c r="J1606" s="95">
        <v>43759</v>
      </c>
      <c r="K1606" s="155">
        <v>43749</v>
      </c>
      <c r="L1606" s="155"/>
      <c r="M1606" s="155"/>
      <c r="N1606" s="156"/>
      <c r="O1606" s="78"/>
    </row>
    <row r="1607" spans="1:15" outlineLevel="1">
      <c r="A1607" s="43">
        <v>90646</v>
      </c>
      <c r="B1607" s="44" t="s">
        <v>2912</v>
      </c>
      <c r="C1607" s="163" t="s">
        <v>5320</v>
      </c>
      <c r="D1607" s="43"/>
      <c r="E1607" s="51">
        <v>43747</v>
      </c>
      <c r="F1607" s="51">
        <v>43752</v>
      </c>
      <c r="G1607" s="51" t="s">
        <v>2087</v>
      </c>
      <c r="H1607" s="95">
        <v>43759</v>
      </c>
      <c r="I1607" s="95"/>
      <c r="J1607" s="95">
        <v>43759</v>
      </c>
      <c r="K1607" s="155">
        <v>43749</v>
      </c>
      <c r="L1607" s="155"/>
      <c r="M1607" s="155"/>
      <c r="N1607" s="156"/>
      <c r="O1607" s="78"/>
    </row>
    <row r="1608" spans="1:15" outlineLevel="1">
      <c r="A1608" s="43">
        <v>90665</v>
      </c>
      <c r="B1608" s="44" t="s">
        <v>5321</v>
      </c>
      <c r="C1608" s="163" t="s">
        <v>5322</v>
      </c>
      <c r="D1608" s="43"/>
      <c r="E1608" s="51">
        <v>43748</v>
      </c>
      <c r="F1608" s="51">
        <v>43755</v>
      </c>
      <c r="G1608" s="51" t="s">
        <v>2087</v>
      </c>
      <c r="H1608" s="95">
        <v>43762</v>
      </c>
      <c r="I1608" s="95"/>
      <c r="J1608" s="95">
        <v>43762</v>
      </c>
      <c r="K1608" s="155">
        <v>43749</v>
      </c>
      <c r="L1608" s="155"/>
      <c r="M1608" s="155"/>
      <c r="N1608" s="156"/>
      <c r="O1608" s="158"/>
    </row>
    <row r="1609" spans="1:15" outlineLevel="1">
      <c r="A1609" s="43">
        <v>90675</v>
      </c>
      <c r="B1609" s="44" t="s">
        <v>5323</v>
      </c>
      <c r="C1609" s="163" t="s">
        <v>5324</v>
      </c>
      <c r="D1609" s="43"/>
      <c r="E1609" s="51">
        <v>43753</v>
      </c>
      <c r="F1609" s="51">
        <v>43763</v>
      </c>
      <c r="G1609" s="51" t="s">
        <v>2087</v>
      </c>
      <c r="H1609" s="95">
        <v>43770</v>
      </c>
      <c r="I1609" s="95"/>
      <c r="J1609" s="95">
        <v>43770</v>
      </c>
      <c r="K1609" s="155">
        <v>43756</v>
      </c>
      <c r="L1609" s="155"/>
      <c r="M1609" s="155"/>
      <c r="N1609" s="156"/>
      <c r="O1609" s="158" t="s">
        <v>5325</v>
      </c>
    </row>
    <row r="1610" spans="1:15" outlineLevel="1">
      <c r="A1610" s="43">
        <v>90680</v>
      </c>
      <c r="B1610" s="44" t="s">
        <v>5326</v>
      </c>
      <c r="C1610" s="163" t="s">
        <v>5327</v>
      </c>
      <c r="D1610" s="43"/>
      <c r="E1610" s="51">
        <v>43754</v>
      </c>
      <c r="F1610" s="51">
        <v>43762</v>
      </c>
      <c r="G1610" s="51" t="s">
        <v>2087</v>
      </c>
      <c r="H1610" s="95">
        <v>43766</v>
      </c>
      <c r="I1610" s="95"/>
      <c r="J1610" s="95">
        <v>43766</v>
      </c>
      <c r="K1610" s="155">
        <v>43756</v>
      </c>
      <c r="L1610" s="155"/>
      <c r="M1610" s="155"/>
      <c r="N1610" s="156"/>
      <c r="O1610" s="158"/>
    </row>
    <row r="1611" spans="1:15" outlineLevel="1">
      <c r="A1611" s="43">
        <v>90835</v>
      </c>
      <c r="B1611" s="44" t="s">
        <v>5328</v>
      </c>
      <c r="C1611" s="163" t="s">
        <v>5329</v>
      </c>
      <c r="D1611" s="43"/>
      <c r="E1611" s="51">
        <v>43760</v>
      </c>
      <c r="F1611" s="51">
        <v>43762</v>
      </c>
      <c r="G1611" s="51" t="s">
        <v>2087</v>
      </c>
      <c r="H1611" s="95">
        <v>43769</v>
      </c>
      <c r="I1611" s="95"/>
      <c r="J1611" s="95">
        <v>43769</v>
      </c>
      <c r="K1611" s="155">
        <v>43756</v>
      </c>
      <c r="L1611" s="155"/>
      <c r="M1611" s="155"/>
      <c r="N1611" s="156"/>
      <c r="O1611" s="158"/>
    </row>
    <row r="1612" spans="1:15" outlineLevel="1">
      <c r="A1612" s="43">
        <v>90840</v>
      </c>
      <c r="B1612" s="44" t="s">
        <v>5328</v>
      </c>
      <c r="C1612" s="163" t="s">
        <v>5330</v>
      </c>
      <c r="D1612" s="43"/>
      <c r="E1612" s="51">
        <v>43760</v>
      </c>
      <c r="F1612" s="51">
        <v>43763</v>
      </c>
      <c r="G1612" s="51" t="s">
        <v>2087</v>
      </c>
      <c r="H1612" s="95">
        <v>43770</v>
      </c>
      <c r="I1612" s="95"/>
      <c r="J1612" s="95">
        <v>43770</v>
      </c>
      <c r="K1612" s="155">
        <v>43763</v>
      </c>
      <c r="L1612" s="155"/>
      <c r="M1612" s="155"/>
      <c r="N1612" s="156"/>
      <c r="O1612" s="158"/>
    </row>
    <row r="1613" spans="1:15" outlineLevel="1">
      <c r="A1613" s="43">
        <v>90841</v>
      </c>
      <c r="B1613" s="44" t="s">
        <v>5328</v>
      </c>
      <c r="C1613" s="163" t="s">
        <v>5331</v>
      </c>
      <c r="D1613" s="43"/>
      <c r="E1613" s="51">
        <v>43760</v>
      </c>
      <c r="F1613" s="51">
        <v>43763</v>
      </c>
      <c r="G1613" s="51" t="s">
        <v>2087</v>
      </c>
      <c r="H1613" s="95">
        <v>43770</v>
      </c>
      <c r="I1613" s="95"/>
      <c r="J1613" s="95">
        <v>43770</v>
      </c>
      <c r="K1613" s="155">
        <v>43763</v>
      </c>
      <c r="L1613" s="155"/>
      <c r="M1613" s="155"/>
      <c r="N1613" s="156"/>
      <c r="O1613" s="158"/>
    </row>
    <row r="1614" spans="1:15" outlineLevel="1">
      <c r="A1614" s="43">
        <v>90843</v>
      </c>
      <c r="B1614" s="44" t="s">
        <v>4846</v>
      </c>
      <c r="C1614" s="56" t="s">
        <v>5332</v>
      </c>
      <c r="D1614" s="43"/>
      <c r="E1614" s="51">
        <v>43761</v>
      </c>
      <c r="F1614" s="51">
        <v>43773</v>
      </c>
      <c r="G1614" s="51" t="s">
        <v>2087</v>
      </c>
      <c r="H1614" s="95">
        <v>43780</v>
      </c>
      <c r="I1614" s="95"/>
      <c r="J1614" s="95">
        <v>43780</v>
      </c>
      <c r="K1614" s="155">
        <v>43763</v>
      </c>
      <c r="L1614" s="155"/>
      <c r="M1614" s="155"/>
      <c r="O1614" s="164"/>
    </row>
    <row r="1615" spans="1:15" outlineLevel="1">
      <c r="A1615" s="43">
        <v>90848</v>
      </c>
      <c r="B1615" s="44" t="s">
        <v>5333</v>
      </c>
      <c r="C1615" s="163" t="s">
        <v>5334</v>
      </c>
      <c r="D1615" s="43"/>
      <c r="E1615" s="51">
        <v>43762</v>
      </c>
      <c r="F1615" s="51"/>
      <c r="G1615" s="51"/>
      <c r="H1615" s="95"/>
      <c r="I1615" s="95"/>
      <c r="J1615" s="51"/>
      <c r="K1615" s="155"/>
      <c r="L1615" s="155"/>
      <c r="M1615" s="155"/>
      <c r="N1615" s="156"/>
      <c r="O1615" s="158" t="s">
        <v>5335</v>
      </c>
    </row>
    <row r="1616" spans="1:15" outlineLevel="1">
      <c r="A1616" s="43">
        <v>90847</v>
      </c>
      <c r="B1616" s="44" t="s">
        <v>4548</v>
      </c>
      <c r="C1616" s="163" t="s">
        <v>5336</v>
      </c>
      <c r="D1616" s="43"/>
      <c r="E1616" s="51">
        <v>43763</v>
      </c>
      <c r="F1616" s="51">
        <v>43773</v>
      </c>
      <c r="G1616" s="51" t="s">
        <v>2087</v>
      </c>
      <c r="H1616" s="95">
        <v>43780</v>
      </c>
      <c r="I1616" s="95"/>
      <c r="J1616" s="95">
        <v>43780</v>
      </c>
      <c r="K1616" s="155">
        <v>43763</v>
      </c>
      <c r="L1616" s="155"/>
      <c r="M1616" s="155"/>
      <c r="N1616" s="156"/>
      <c r="O1616" s="158"/>
    </row>
    <row r="1617" spans="1:15" outlineLevel="1">
      <c r="A1617" s="43">
        <v>90853</v>
      </c>
      <c r="B1617" s="44" t="s">
        <v>4548</v>
      </c>
      <c r="C1617" s="163" t="s">
        <v>5337</v>
      </c>
      <c r="D1617" s="43"/>
      <c r="E1617" s="51">
        <v>43763</v>
      </c>
      <c r="F1617" s="51">
        <v>43774</v>
      </c>
      <c r="G1617" s="51" t="s">
        <v>2087</v>
      </c>
      <c r="H1617" s="95">
        <v>43781</v>
      </c>
      <c r="I1617" s="95"/>
      <c r="J1617" s="95">
        <v>43781</v>
      </c>
      <c r="K1617" s="155">
        <v>43763</v>
      </c>
      <c r="L1617" s="155"/>
      <c r="M1617" s="155"/>
      <c r="N1617" s="156"/>
      <c r="O1617" s="158"/>
    </row>
    <row r="1618" spans="1:15" outlineLevel="1">
      <c r="A1618" s="43">
        <v>86028</v>
      </c>
      <c r="B1618" s="44" t="s">
        <v>4548</v>
      </c>
      <c r="C1618" s="163" t="s">
        <v>5338</v>
      </c>
      <c r="D1618" s="43"/>
      <c r="E1618" s="51">
        <v>43768</v>
      </c>
      <c r="F1618" s="51">
        <v>43776</v>
      </c>
      <c r="G1618" s="51" t="s">
        <v>2087</v>
      </c>
      <c r="H1618" s="95">
        <v>43783</v>
      </c>
      <c r="I1618" s="95"/>
      <c r="J1618" s="95">
        <v>43783</v>
      </c>
      <c r="K1618" s="155">
        <v>43770</v>
      </c>
      <c r="L1618" s="155"/>
      <c r="M1618" s="155"/>
      <c r="N1618" s="156"/>
      <c r="O1618" s="158"/>
    </row>
    <row r="1619" spans="1:15" outlineLevel="1">
      <c r="A1619" s="43">
        <v>90865</v>
      </c>
      <c r="B1619" s="44" t="s">
        <v>5026</v>
      </c>
      <c r="C1619" s="163" t="s">
        <v>5339</v>
      </c>
      <c r="D1619" s="43"/>
      <c r="E1619" s="51">
        <v>43768</v>
      </c>
      <c r="F1619" s="51">
        <v>43776</v>
      </c>
      <c r="G1619" s="51" t="s">
        <v>2087</v>
      </c>
      <c r="H1619" s="95">
        <v>43783</v>
      </c>
      <c r="I1619" s="95"/>
      <c r="J1619" s="95">
        <v>43783</v>
      </c>
      <c r="K1619" s="155">
        <v>43770</v>
      </c>
      <c r="L1619" s="155"/>
      <c r="M1619" s="155"/>
      <c r="N1619" s="156"/>
      <c r="O1619" s="158"/>
    </row>
    <row r="1620" spans="1:15" outlineLevel="1">
      <c r="A1620" s="43">
        <v>90868</v>
      </c>
      <c r="B1620" s="44" t="s">
        <v>2464</v>
      </c>
      <c r="C1620" s="163" t="s">
        <v>5340</v>
      </c>
      <c r="D1620" s="43"/>
      <c r="E1620" s="51">
        <v>43768</v>
      </c>
      <c r="F1620" s="51">
        <v>43780</v>
      </c>
      <c r="G1620" s="51" t="s">
        <v>2087</v>
      </c>
      <c r="H1620" s="95">
        <v>43787</v>
      </c>
      <c r="I1620" s="95"/>
      <c r="J1620" s="95">
        <v>43787</v>
      </c>
      <c r="K1620" s="155">
        <v>43770</v>
      </c>
      <c r="L1620" s="155"/>
      <c r="M1620" s="155"/>
      <c r="N1620" s="156"/>
      <c r="O1620" s="158"/>
    </row>
    <row r="1621" spans="1:15" outlineLevel="1">
      <c r="A1621" s="43">
        <v>90875</v>
      </c>
      <c r="B1621" s="44" t="s">
        <v>5341</v>
      </c>
      <c r="C1621" s="56" t="s">
        <v>5342</v>
      </c>
      <c r="D1621" s="43"/>
      <c r="E1621" s="51">
        <v>43770</v>
      </c>
      <c r="F1621" s="51">
        <v>43784</v>
      </c>
      <c r="G1621" s="51" t="s">
        <v>2087</v>
      </c>
      <c r="H1621" s="95">
        <v>43791</v>
      </c>
      <c r="I1621" s="95"/>
      <c r="J1621" s="95">
        <v>43791</v>
      </c>
      <c r="K1621" s="155">
        <v>43770</v>
      </c>
      <c r="L1621" s="155"/>
      <c r="M1621" s="155"/>
      <c r="N1621" s="87"/>
      <c r="O1621" s="87" t="s">
        <v>5343</v>
      </c>
    </row>
    <row r="1622" spans="1:15" outlineLevel="1">
      <c r="A1622" s="43">
        <v>90876</v>
      </c>
      <c r="B1622" s="44" t="s">
        <v>5341</v>
      </c>
      <c r="C1622" s="56" t="s">
        <v>5344</v>
      </c>
      <c r="D1622" s="43"/>
      <c r="E1622" s="51">
        <v>43770</v>
      </c>
      <c r="F1622" s="51" t="s">
        <v>5345</v>
      </c>
      <c r="G1622" s="51" t="s">
        <v>2087</v>
      </c>
      <c r="H1622" s="95">
        <v>43791</v>
      </c>
      <c r="I1622" s="95"/>
      <c r="J1622" s="95">
        <v>43791</v>
      </c>
      <c r="K1622" s="155">
        <v>43770</v>
      </c>
      <c r="L1622" s="155"/>
      <c r="M1622" s="155"/>
      <c r="N1622" s="53"/>
      <c r="O1622" s="53" t="s">
        <v>5343</v>
      </c>
    </row>
    <row r="1623" spans="1:15" outlineLevel="1">
      <c r="A1623" s="43">
        <v>90925</v>
      </c>
      <c r="B1623" s="44" t="s">
        <v>5346</v>
      </c>
      <c r="C1623" s="163" t="s">
        <v>5347</v>
      </c>
      <c r="D1623" s="43"/>
      <c r="E1623" s="51">
        <v>43773</v>
      </c>
      <c r="F1623" s="51">
        <v>43781</v>
      </c>
      <c r="G1623" s="51" t="s">
        <v>2087</v>
      </c>
      <c r="H1623" s="95">
        <v>43788</v>
      </c>
      <c r="I1623" s="95"/>
      <c r="J1623" s="95">
        <v>43788</v>
      </c>
      <c r="K1623" s="51">
        <v>43777</v>
      </c>
      <c r="L1623" s="155"/>
      <c r="M1623" s="155"/>
      <c r="N1623" s="53"/>
      <c r="O1623" s="53"/>
    </row>
    <row r="1624" spans="1:15" outlineLevel="1">
      <c r="A1624" s="43">
        <v>90681</v>
      </c>
      <c r="B1624" s="44" t="s">
        <v>2946</v>
      </c>
      <c r="C1624" s="163" t="s">
        <v>5348</v>
      </c>
      <c r="D1624" s="43"/>
      <c r="E1624" s="51">
        <v>43774</v>
      </c>
      <c r="F1624" s="51">
        <v>43783</v>
      </c>
      <c r="G1624" s="51" t="s">
        <v>2087</v>
      </c>
      <c r="H1624" s="95">
        <v>43790</v>
      </c>
      <c r="I1624" s="95"/>
      <c r="J1624" s="95">
        <v>43790</v>
      </c>
      <c r="K1624" s="51">
        <v>43777</v>
      </c>
      <c r="L1624" s="155"/>
      <c r="M1624" s="155"/>
      <c r="N1624" s="53"/>
      <c r="O1624" s="53"/>
    </row>
    <row r="1625" spans="1:15" outlineLevel="1">
      <c r="A1625" s="43">
        <v>91019</v>
      </c>
      <c r="B1625" s="44" t="s">
        <v>5349</v>
      </c>
      <c r="C1625" s="163" t="s">
        <v>5350</v>
      </c>
      <c r="D1625" s="43"/>
      <c r="E1625" s="51">
        <v>43777</v>
      </c>
      <c r="F1625" s="51">
        <v>43780</v>
      </c>
      <c r="G1625" s="51" t="s">
        <v>2087</v>
      </c>
      <c r="H1625" s="95">
        <v>43787</v>
      </c>
      <c r="I1625" s="95"/>
      <c r="J1625" s="95">
        <v>43787</v>
      </c>
      <c r="K1625" s="51">
        <v>43777</v>
      </c>
      <c r="L1625" s="155"/>
      <c r="M1625" s="155"/>
      <c r="N1625" s="53"/>
      <c r="O1625" s="53"/>
    </row>
    <row r="1626" spans="1:15" outlineLevel="1">
      <c r="A1626" s="43">
        <v>91024</v>
      </c>
      <c r="B1626" s="44" t="s">
        <v>4631</v>
      </c>
      <c r="C1626" t="s">
        <v>5351</v>
      </c>
      <c r="D1626" s="43"/>
      <c r="E1626" s="51">
        <v>43781</v>
      </c>
      <c r="F1626" s="51">
        <v>43820</v>
      </c>
      <c r="G1626" s="51" t="s">
        <v>2087</v>
      </c>
      <c r="H1626" s="95">
        <v>43797</v>
      </c>
      <c r="I1626" s="95"/>
      <c r="J1626" s="95">
        <v>43797</v>
      </c>
      <c r="K1626" s="155">
        <v>43784</v>
      </c>
      <c r="L1626" s="155"/>
      <c r="M1626" s="155"/>
      <c r="N1626" s="53"/>
      <c r="O1626" s="53"/>
    </row>
    <row r="1627" spans="1:15" outlineLevel="1">
      <c r="A1627" s="43">
        <v>91107</v>
      </c>
      <c r="B1627" s="44" t="s">
        <v>5352</v>
      </c>
      <c r="C1627" s="163" t="s">
        <v>5353</v>
      </c>
      <c r="D1627" s="43"/>
      <c r="E1627" s="51">
        <v>43783</v>
      </c>
      <c r="F1627" s="51">
        <v>43787</v>
      </c>
      <c r="G1627" s="51" t="s">
        <v>2087</v>
      </c>
      <c r="H1627" s="95">
        <v>43789</v>
      </c>
      <c r="I1627" s="95"/>
      <c r="J1627" s="95">
        <v>43789</v>
      </c>
      <c r="K1627" s="155">
        <v>43784</v>
      </c>
      <c r="L1627" s="155"/>
      <c r="M1627" s="155"/>
      <c r="N1627" s="156"/>
      <c r="O1627" s="158" t="s">
        <v>5354</v>
      </c>
    </row>
    <row r="1628" spans="1:15" outlineLevel="1">
      <c r="A1628" s="43">
        <v>91115</v>
      </c>
      <c r="B1628" s="44" t="s">
        <v>5283</v>
      </c>
      <c r="C1628" s="163" t="s">
        <v>5355</v>
      </c>
      <c r="D1628" s="43"/>
      <c r="E1628" s="51">
        <v>43784</v>
      </c>
      <c r="F1628" s="51">
        <v>43794</v>
      </c>
      <c r="G1628" s="51" t="s">
        <v>2087</v>
      </c>
      <c r="H1628" s="95">
        <v>43801</v>
      </c>
      <c r="I1628" s="95"/>
      <c r="J1628" s="95">
        <v>43801</v>
      </c>
      <c r="K1628" s="155">
        <v>43784</v>
      </c>
      <c r="L1628" s="155"/>
      <c r="M1628" s="155"/>
      <c r="N1628" s="156"/>
      <c r="O1628" s="158"/>
    </row>
    <row r="1629" spans="1:15" outlineLevel="1">
      <c r="A1629" s="43">
        <v>91124</v>
      </c>
      <c r="B1629" s="44" t="s">
        <v>5356</v>
      </c>
      <c r="C1629" s="163" t="s">
        <v>5357</v>
      </c>
      <c r="D1629" s="43"/>
      <c r="E1629" s="51">
        <v>43784</v>
      </c>
      <c r="F1629" s="51">
        <v>43795</v>
      </c>
      <c r="G1629" s="51" t="s">
        <v>2087</v>
      </c>
      <c r="H1629" s="95">
        <v>43802</v>
      </c>
      <c r="I1629" s="95"/>
      <c r="J1629" s="95">
        <v>43802</v>
      </c>
      <c r="K1629" s="155">
        <v>43784</v>
      </c>
      <c r="L1629" s="155"/>
      <c r="M1629" s="155"/>
      <c r="N1629" s="156"/>
      <c r="O1629" s="158"/>
    </row>
    <row r="1630" spans="1:15" outlineLevel="1">
      <c r="A1630" s="43">
        <v>91148</v>
      </c>
      <c r="B1630" s="44" t="s">
        <v>5358</v>
      </c>
      <c r="C1630" s="163" t="s">
        <v>5359</v>
      </c>
      <c r="D1630" s="43"/>
      <c r="E1630" s="51">
        <v>43790</v>
      </c>
      <c r="F1630" s="51">
        <v>43796</v>
      </c>
      <c r="G1630" s="51" t="s">
        <v>2087</v>
      </c>
      <c r="H1630" s="95">
        <v>43803</v>
      </c>
      <c r="I1630" s="95"/>
      <c r="J1630" s="95">
        <v>43803</v>
      </c>
      <c r="K1630" s="155">
        <v>43798</v>
      </c>
      <c r="L1630" s="155"/>
      <c r="M1630" s="155"/>
      <c r="N1630" s="156"/>
      <c r="O1630" s="158"/>
    </row>
    <row r="1631" spans="1:15" outlineLevel="1">
      <c r="A1631" s="43">
        <v>91157</v>
      </c>
      <c r="B1631" s="44" t="s">
        <v>5360</v>
      </c>
      <c r="C1631" s="163" t="s">
        <v>5361</v>
      </c>
      <c r="D1631" s="43"/>
      <c r="E1631" s="51">
        <v>43794</v>
      </c>
      <c r="F1631" s="51">
        <v>43801</v>
      </c>
      <c r="G1631" s="51" t="s">
        <v>2087</v>
      </c>
      <c r="H1631" s="95">
        <v>43808</v>
      </c>
      <c r="I1631" s="95"/>
      <c r="J1631" s="95">
        <v>43808</v>
      </c>
      <c r="K1631" s="155">
        <v>43798</v>
      </c>
      <c r="L1631" s="155"/>
      <c r="M1631" s="155"/>
      <c r="N1631" s="156"/>
      <c r="O1631" s="158"/>
    </row>
    <row r="1632" spans="1:15" outlineLevel="1">
      <c r="A1632" s="43">
        <v>91159</v>
      </c>
      <c r="B1632" s="44" t="s">
        <v>5220</v>
      </c>
      <c r="C1632" s="163" t="s">
        <v>5362</v>
      </c>
      <c r="D1632" s="43"/>
      <c r="E1632" s="51">
        <v>43794</v>
      </c>
      <c r="F1632" s="51">
        <v>43804</v>
      </c>
      <c r="G1632" s="51" t="s">
        <v>2087</v>
      </c>
      <c r="H1632" s="95">
        <v>43811</v>
      </c>
      <c r="I1632" s="95"/>
      <c r="J1632" s="95">
        <v>43811</v>
      </c>
      <c r="K1632" s="155">
        <v>43798</v>
      </c>
      <c r="L1632" s="155"/>
      <c r="M1632" s="155"/>
      <c r="N1632" s="156"/>
      <c r="O1632" s="158"/>
    </row>
    <row r="1633" spans="1:15" outlineLevel="1">
      <c r="A1633" s="43">
        <v>91151</v>
      </c>
      <c r="B1633" s="44" t="s">
        <v>5294</v>
      </c>
      <c r="C1633" s="56" t="s">
        <v>5363</v>
      </c>
      <c r="D1633" s="43"/>
      <c r="E1633" s="51">
        <v>43795</v>
      </c>
      <c r="F1633" s="51">
        <v>43803</v>
      </c>
      <c r="G1633" s="51" t="s">
        <v>2087</v>
      </c>
      <c r="H1633" s="51">
        <v>43810</v>
      </c>
      <c r="I1633" s="51"/>
      <c r="J1633" s="51">
        <v>43810</v>
      </c>
      <c r="K1633" s="155">
        <v>43798</v>
      </c>
      <c r="L1633" s="155"/>
      <c r="M1633" s="155"/>
      <c r="N1633" s="156"/>
      <c r="O1633" s="78"/>
    </row>
    <row r="1634" spans="1:15" outlineLevel="1">
      <c r="A1634" s="43">
        <v>90866</v>
      </c>
      <c r="B1634" s="44" t="s">
        <v>5364</v>
      </c>
      <c r="C1634" s="56" t="s">
        <v>5365</v>
      </c>
      <c r="D1634" s="43"/>
      <c r="E1634" s="51">
        <v>43797</v>
      </c>
      <c r="F1634" s="51">
        <v>43809</v>
      </c>
      <c r="G1634" s="51" t="s">
        <v>2087</v>
      </c>
      <c r="H1634" s="51">
        <v>43816</v>
      </c>
      <c r="I1634" s="51"/>
      <c r="J1634" s="51">
        <v>43816</v>
      </c>
      <c r="K1634" s="155">
        <v>43798</v>
      </c>
      <c r="L1634" s="155"/>
      <c r="M1634" s="155"/>
      <c r="N1634" s="156"/>
      <c r="O1634" s="78"/>
    </row>
    <row r="1635" spans="1:15" outlineLevel="1">
      <c r="A1635" s="43">
        <v>89634</v>
      </c>
      <c r="B1635" s="44" t="s">
        <v>5366</v>
      </c>
      <c r="C1635" s="56" t="s">
        <v>5367</v>
      </c>
      <c r="D1635" s="43"/>
      <c r="E1635" s="51">
        <v>43798</v>
      </c>
      <c r="F1635" s="51">
        <v>43810</v>
      </c>
      <c r="G1635" s="51" t="s">
        <v>2087</v>
      </c>
      <c r="H1635" s="51">
        <v>43817</v>
      </c>
      <c r="I1635" s="51"/>
      <c r="J1635" s="51">
        <v>43817</v>
      </c>
      <c r="K1635" s="155">
        <v>43798</v>
      </c>
      <c r="L1635" s="155"/>
      <c r="M1635" s="155"/>
      <c r="N1635" s="53"/>
      <c r="O1635" s="53"/>
    </row>
    <row r="1636" spans="1:15" outlineLevel="1">
      <c r="A1636" s="43">
        <v>91198</v>
      </c>
      <c r="B1636" s="44" t="s">
        <v>2464</v>
      </c>
      <c r="C1636" s="165" t="s">
        <v>5368</v>
      </c>
      <c r="D1636" s="43"/>
      <c r="E1636" s="51">
        <v>43798</v>
      </c>
      <c r="F1636" s="51">
        <v>43801</v>
      </c>
      <c r="G1636" s="51" t="s">
        <v>2087</v>
      </c>
      <c r="H1636" s="51">
        <v>43808</v>
      </c>
      <c r="I1636" s="51"/>
      <c r="J1636" s="51">
        <v>43808</v>
      </c>
      <c r="K1636" s="155">
        <v>43798</v>
      </c>
      <c r="L1636" s="155"/>
      <c r="M1636" s="155"/>
      <c r="N1636" s="53"/>
      <c r="O1636" s="53"/>
    </row>
    <row r="1637" spans="1:15" outlineLevel="1">
      <c r="A1637" s="43">
        <v>91200</v>
      </c>
      <c r="B1637" s="44" t="s">
        <v>5369</v>
      </c>
      <c r="C1637" s="56" t="s">
        <v>5370</v>
      </c>
      <c r="D1637" s="43"/>
      <c r="E1637" s="51">
        <v>43798</v>
      </c>
      <c r="F1637" s="51">
        <v>43801</v>
      </c>
      <c r="G1637" s="51" t="s">
        <v>2087</v>
      </c>
      <c r="H1637" s="51">
        <v>43808</v>
      </c>
      <c r="I1637" s="51"/>
      <c r="J1637" s="51">
        <v>43808</v>
      </c>
      <c r="K1637" s="155">
        <v>43798</v>
      </c>
      <c r="L1637" s="155"/>
      <c r="M1637" s="155"/>
      <c r="N1637" s="53"/>
      <c r="O1637" s="53"/>
    </row>
    <row r="1638" spans="1:15" outlineLevel="1">
      <c r="A1638" s="43">
        <v>79399</v>
      </c>
      <c r="B1638" s="44" t="s">
        <v>3374</v>
      </c>
      <c r="C1638" s="56" t="s">
        <v>5371</v>
      </c>
      <c r="D1638" s="43"/>
      <c r="E1638" s="51">
        <v>43796</v>
      </c>
      <c r="F1638" s="51">
        <v>43808</v>
      </c>
      <c r="G1638" s="51" t="s">
        <v>2087</v>
      </c>
      <c r="H1638" s="51">
        <v>43815</v>
      </c>
      <c r="I1638" s="51"/>
      <c r="J1638" s="51">
        <v>43815</v>
      </c>
      <c r="K1638" s="155">
        <v>43798</v>
      </c>
      <c r="L1638" s="155"/>
      <c r="M1638" s="155"/>
      <c r="N1638" s="156"/>
      <c r="O1638" s="78"/>
    </row>
    <row r="1639" spans="1:15" outlineLevel="1">
      <c r="A1639" s="43">
        <v>91199</v>
      </c>
      <c r="B1639" s="44" t="s">
        <v>4988</v>
      </c>
      <c r="C1639" s="56" t="s">
        <v>5372</v>
      </c>
      <c r="D1639" s="43"/>
      <c r="E1639" s="51">
        <v>43803</v>
      </c>
      <c r="F1639" s="51">
        <v>43815</v>
      </c>
      <c r="G1639" s="51" t="s">
        <v>2087</v>
      </c>
      <c r="H1639" s="51">
        <v>43822</v>
      </c>
      <c r="I1639" s="51"/>
      <c r="J1639" s="51">
        <v>43822</v>
      </c>
      <c r="K1639" s="155">
        <v>43812</v>
      </c>
      <c r="L1639" s="155"/>
      <c r="M1639" s="155"/>
      <c r="N1639" s="156"/>
      <c r="O1639" s="78"/>
    </row>
    <row r="1640" spans="1:15" outlineLevel="1">
      <c r="A1640" s="43">
        <v>91225</v>
      </c>
      <c r="B1640" s="44" t="s">
        <v>5373</v>
      </c>
      <c r="C1640" s="56" t="s">
        <v>5374</v>
      </c>
      <c r="D1640" s="43"/>
      <c r="E1640" s="51">
        <v>43804</v>
      </c>
      <c r="F1640" s="51">
        <v>43810</v>
      </c>
      <c r="G1640" s="51" t="s">
        <v>2087</v>
      </c>
      <c r="H1640" s="51">
        <v>43817</v>
      </c>
      <c r="I1640" s="51"/>
      <c r="J1640" s="51">
        <v>43817</v>
      </c>
      <c r="K1640" s="155">
        <v>43812</v>
      </c>
      <c r="L1640" s="155"/>
      <c r="M1640" s="155"/>
      <c r="N1640" s="156"/>
      <c r="O1640" s="78"/>
    </row>
    <row r="1641" spans="1:15" outlineLevel="1">
      <c r="A1641" s="43">
        <v>91226</v>
      </c>
      <c r="B1641" s="44" t="s">
        <v>5373</v>
      </c>
      <c r="C1641" s="56" t="s">
        <v>5375</v>
      </c>
      <c r="D1641" s="43"/>
      <c r="E1641" s="51">
        <v>43804</v>
      </c>
      <c r="F1641" s="51">
        <v>43810</v>
      </c>
      <c r="G1641" s="51" t="s">
        <v>2087</v>
      </c>
      <c r="H1641" s="51">
        <v>43817</v>
      </c>
      <c r="I1641" s="51"/>
      <c r="J1641" s="51">
        <v>43817</v>
      </c>
      <c r="K1641" s="155">
        <v>43812</v>
      </c>
      <c r="L1641" s="155"/>
      <c r="M1641" s="155"/>
      <c r="N1641" s="156"/>
      <c r="O1641" s="78"/>
    </row>
    <row r="1642" spans="1:15" outlineLevel="1">
      <c r="A1642" s="43">
        <v>91235</v>
      </c>
      <c r="B1642" s="44" t="s">
        <v>2754</v>
      </c>
      <c r="C1642" s="163" t="s">
        <v>5376</v>
      </c>
      <c r="D1642" s="43"/>
      <c r="E1642" s="51">
        <v>43808</v>
      </c>
      <c r="F1642" s="51">
        <v>43817</v>
      </c>
      <c r="G1642" s="51" t="s">
        <v>2087</v>
      </c>
      <c r="H1642" s="95">
        <v>43832</v>
      </c>
      <c r="I1642" s="95"/>
      <c r="J1642" s="95">
        <v>43832</v>
      </c>
      <c r="K1642" s="155">
        <v>43812</v>
      </c>
      <c r="L1642" s="155"/>
      <c r="M1642" s="166"/>
      <c r="N1642" s="53"/>
      <c r="O1642" s="53"/>
    </row>
    <row r="1643" spans="1:15" outlineLevel="1">
      <c r="A1643" s="43">
        <v>91241</v>
      </c>
      <c r="B1643" s="44" t="s">
        <v>5377</v>
      </c>
      <c r="C1643" t="s">
        <v>5378</v>
      </c>
      <c r="D1643" s="43"/>
      <c r="E1643" s="51">
        <v>43808</v>
      </c>
      <c r="F1643" s="51">
        <v>43816</v>
      </c>
      <c r="G1643" s="51" t="s">
        <v>2087</v>
      </c>
      <c r="H1643" s="95">
        <v>43823</v>
      </c>
      <c r="I1643" s="95"/>
      <c r="J1643" s="95">
        <v>43823</v>
      </c>
      <c r="K1643" s="155">
        <v>43812</v>
      </c>
      <c r="L1643" s="155"/>
      <c r="M1643" s="166"/>
      <c r="N1643" s="53"/>
      <c r="O1643" s="53"/>
    </row>
    <row r="1644" spans="1:15" outlineLevel="1">
      <c r="A1644" s="43">
        <v>91242</v>
      </c>
      <c r="B1644" s="44" t="s">
        <v>5377</v>
      </c>
      <c r="C1644" s="163" t="s">
        <v>5379</v>
      </c>
      <c r="D1644" s="43"/>
      <c r="E1644" s="51">
        <v>43808</v>
      </c>
      <c r="F1644" s="51">
        <v>43816</v>
      </c>
      <c r="G1644" s="51" t="s">
        <v>2087</v>
      </c>
      <c r="H1644" s="95">
        <v>43823</v>
      </c>
      <c r="I1644" s="95"/>
      <c r="J1644" s="95">
        <v>43823</v>
      </c>
      <c r="K1644" s="155">
        <v>43812</v>
      </c>
      <c r="L1644" s="155"/>
      <c r="M1644" s="166"/>
      <c r="N1644" s="53"/>
      <c r="O1644" s="53"/>
    </row>
    <row r="1645" spans="1:15" outlineLevel="1">
      <c r="A1645" s="43">
        <v>91261</v>
      </c>
      <c r="B1645" s="44" t="s">
        <v>3863</v>
      </c>
      <c r="C1645" s="163" t="s">
        <v>5380</v>
      </c>
      <c r="D1645" s="43"/>
      <c r="E1645" s="51">
        <v>43810</v>
      </c>
      <c r="F1645" s="51">
        <v>43812</v>
      </c>
      <c r="G1645" s="51" t="s">
        <v>2087</v>
      </c>
      <c r="H1645" s="95">
        <v>43819</v>
      </c>
      <c r="I1645" s="95"/>
      <c r="J1645" s="95">
        <v>43819</v>
      </c>
      <c r="K1645" s="155">
        <v>43812</v>
      </c>
      <c r="L1645" s="155"/>
      <c r="M1645" s="166"/>
      <c r="N1645" s="53"/>
      <c r="O1645" s="53"/>
    </row>
    <row r="1646" spans="1:15" outlineLevel="1">
      <c r="A1646" s="43">
        <v>81266</v>
      </c>
      <c r="B1646" s="44" t="s">
        <v>5381</v>
      </c>
      <c r="C1646" s="163" t="s">
        <v>5382</v>
      </c>
      <c r="D1646" s="43"/>
      <c r="E1646" s="51">
        <v>43810</v>
      </c>
      <c r="F1646" s="51">
        <v>43818</v>
      </c>
      <c r="G1646" s="51" t="s">
        <v>2087</v>
      </c>
      <c r="H1646" s="95">
        <v>43832</v>
      </c>
      <c r="I1646" s="95"/>
      <c r="J1646" s="95">
        <v>43832</v>
      </c>
      <c r="K1646" s="155">
        <v>43812</v>
      </c>
      <c r="L1646" s="155"/>
      <c r="M1646" s="166"/>
      <c r="N1646" s="53"/>
      <c r="O1646" s="53"/>
    </row>
    <row r="1647" spans="1:15" ht="16.350000000000001" customHeight="1" outlineLevel="1">
      <c r="A1647" s="43">
        <v>91287</v>
      </c>
      <c r="B1647" s="44" t="s">
        <v>5383</v>
      </c>
      <c r="C1647" s="163" t="s">
        <v>5384</v>
      </c>
      <c r="D1647" s="43"/>
      <c r="E1647" s="51">
        <v>43811</v>
      </c>
      <c r="F1647" s="51">
        <v>43818</v>
      </c>
      <c r="G1647" s="51" t="s">
        <v>2087</v>
      </c>
      <c r="H1647" s="95">
        <v>43832</v>
      </c>
      <c r="I1647" s="95"/>
      <c r="J1647" s="95">
        <v>43832</v>
      </c>
      <c r="K1647" s="155">
        <v>43812</v>
      </c>
      <c r="L1647" s="155"/>
      <c r="M1647" s="166"/>
      <c r="N1647" s="53"/>
      <c r="O1647" s="53"/>
    </row>
    <row r="1648" spans="1:15" ht="16.350000000000001" customHeight="1" outlineLevel="1">
      <c r="A1648" s="43">
        <v>91283</v>
      </c>
      <c r="B1648" s="44" t="s">
        <v>5385</v>
      </c>
      <c r="C1648" s="163" t="s">
        <v>5386</v>
      </c>
      <c r="D1648" s="43"/>
      <c r="E1648" s="51">
        <v>43811</v>
      </c>
      <c r="F1648" s="51">
        <v>43817</v>
      </c>
      <c r="G1648" s="51" t="s">
        <v>2087</v>
      </c>
      <c r="H1648" s="95">
        <v>43467</v>
      </c>
      <c r="I1648" s="95"/>
      <c r="J1648" s="95">
        <v>43467</v>
      </c>
      <c r="K1648" s="155">
        <v>43812</v>
      </c>
      <c r="L1648" s="155"/>
      <c r="M1648" s="166"/>
      <c r="N1648" s="53"/>
      <c r="O1648" s="53"/>
    </row>
    <row r="1649" spans="1:15" ht="16.350000000000001" customHeight="1" outlineLevel="1">
      <c r="A1649" s="167">
        <v>69694</v>
      </c>
      <c r="B1649" s="44" t="s">
        <v>5387</v>
      </c>
      <c r="C1649" s="163" t="s">
        <v>5388</v>
      </c>
      <c r="D1649" s="43"/>
      <c r="E1649" s="51">
        <v>43817</v>
      </c>
      <c r="F1649" s="51">
        <v>43840</v>
      </c>
      <c r="G1649" s="51" t="s">
        <v>2120</v>
      </c>
      <c r="H1649" s="95">
        <v>43847</v>
      </c>
      <c r="I1649" s="95"/>
      <c r="J1649" s="51">
        <v>43852</v>
      </c>
      <c r="K1649" s="155">
        <v>43819</v>
      </c>
      <c r="L1649" s="155"/>
      <c r="M1649" s="166"/>
      <c r="N1649" s="53"/>
      <c r="O1649" s="53" t="s">
        <v>5389</v>
      </c>
    </row>
    <row r="1650" spans="1:15" outlineLevel="1">
      <c r="A1650" s="167">
        <v>91368</v>
      </c>
      <c r="B1650" s="44" t="s">
        <v>5390</v>
      </c>
      <c r="C1650" s="163" t="s">
        <v>5391</v>
      </c>
      <c r="D1650" s="43"/>
      <c r="E1650" s="51">
        <v>43818</v>
      </c>
      <c r="F1650" s="51">
        <v>43843</v>
      </c>
      <c r="G1650" s="51" t="s">
        <v>2120</v>
      </c>
      <c r="H1650" s="95">
        <v>43850</v>
      </c>
      <c r="I1650" s="95"/>
      <c r="J1650" s="51">
        <v>43853</v>
      </c>
      <c r="K1650" s="155">
        <v>43819</v>
      </c>
      <c r="L1650" s="155"/>
      <c r="M1650" s="166"/>
      <c r="N1650" s="53"/>
      <c r="O1650" s="53"/>
    </row>
    <row r="1651" spans="1:15" ht="15.6" customHeight="1" outlineLevel="1">
      <c r="A1651" s="167">
        <v>91418</v>
      </c>
      <c r="B1651" s="44" t="s">
        <v>2464</v>
      </c>
      <c r="C1651" s="163" t="s">
        <v>5392</v>
      </c>
      <c r="D1651" s="43"/>
      <c r="E1651" s="51">
        <v>43819</v>
      </c>
      <c r="F1651" s="51">
        <v>43822</v>
      </c>
      <c r="G1651" s="51" t="s">
        <v>2120</v>
      </c>
      <c r="H1651" s="95">
        <v>43832</v>
      </c>
      <c r="I1651" s="95"/>
      <c r="J1651" s="51">
        <v>43823</v>
      </c>
      <c r="K1651" s="155">
        <v>43840</v>
      </c>
      <c r="L1651" s="155"/>
      <c r="M1651" s="166"/>
      <c r="N1651" s="53"/>
      <c r="O1651" s="53"/>
    </row>
    <row r="1652" spans="1:15" ht="15.6" customHeight="1" outlineLevel="1">
      <c r="A1652" s="167">
        <v>91423</v>
      </c>
      <c r="B1652" s="44" t="s">
        <v>5393</v>
      </c>
      <c r="C1652" s="163" t="s">
        <v>5394</v>
      </c>
      <c r="D1652" s="43"/>
      <c r="E1652" s="51">
        <v>43822</v>
      </c>
      <c r="F1652" s="51">
        <v>43843</v>
      </c>
      <c r="G1652" s="51" t="s">
        <v>2120</v>
      </c>
      <c r="H1652" s="95">
        <v>43850</v>
      </c>
      <c r="I1652" s="95"/>
      <c r="J1652" s="51">
        <v>43853</v>
      </c>
      <c r="K1652" s="155">
        <v>43840</v>
      </c>
      <c r="L1652" s="155"/>
      <c r="M1652" s="166"/>
      <c r="N1652" s="53"/>
      <c r="O1652" s="53"/>
    </row>
    <row r="1653" spans="1:15" ht="15.6" customHeight="1" outlineLevel="1">
      <c r="A1653" s="167">
        <v>87460</v>
      </c>
      <c r="B1653" s="44" t="s">
        <v>2464</v>
      </c>
      <c r="C1653" s="163" t="s">
        <v>5395</v>
      </c>
      <c r="D1653" s="43"/>
      <c r="E1653" s="51">
        <v>43819</v>
      </c>
      <c r="F1653" s="51">
        <v>43838</v>
      </c>
      <c r="G1653" s="51" t="s">
        <v>2120</v>
      </c>
      <c r="H1653" s="95">
        <v>43845</v>
      </c>
      <c r="I1653" s="95"/>
      <c r="J1653" s="51">
        <v>43850</v>
      </c>
      <c r="K1653" s="155">
        <v>43840</v>
      </c>
      <c r="L1653" s="155"/>
      <c r="M1653" s="166"/>
      <c r="N1653" s="53"/>
      <c r="O1653" s="53"/>
    </row>
    <row r="1654" spans="1:15" ht="15.6" customHeight="1" outlineLevel="1">
      <c r="A1654" s="167">
        <v>91424</v>
      </c>
      <c r="B1654" s="44" t="s">
        <v>2912</v>
      </c>
      <c r="C1654" s="163" t="s">
        <v>5396</v>
      </c>
      <c r="D1654" s="43"/>
      <c r="E1654" s="51">
        <v>43822</v>
      </c>
      <c r="F1654" s="51">
        <v>43839</v>
      </c>
      <c r="G1654" s="51" t="s">
        <v>2120</v>
      </c>
      <c r="H1654" s="95">
        <v>43846</v>
      </c>
      <c r="I1654" s="95"/>
      <c r="J1654" s="51">
        <v>43851</v>
      </c>
      <c r="K1654" s="155">
        <v>43840</v>
      </c>
      <c r="L1654" s="155"/>
      <c r="M1654" s="166"/>
      <c r="N1654" s="53"/>
      <c r="O1654" s="53"/>
    </row>
    <row r="1655" spans="1:15" ht="15.6" customHeight="1" outlineLevel="1">
      <c r="A1655" s="167">
        <v>91150</v>
      </c>
      <c r="B1655" s="44" t="s">
        <v>5397</v>
      </c>
      <c r="C1655" s="163" t="s">
        <v>5398</v>
      </c>
      <c r="D1655" s="43"/>
      <c r="E1655" s="51">
        <v>43836</v>
      </c>
      <c r="F1655" s="51">
        <v>43844</v>
      </c>
      <c r="G1655" s="51" t="s">
        <v>2120</v>
      </c>
      <c r="H1655" s="95">
        <v>43851</v>
      </c>
      <c r="I1655" s="95"/>
      <c r="J1655" s="51">
        <v>43853</v>
      </c>
      <c r="K1655" s="155">
        <v>43840</v>
      </c>
      <c r="L1655" s="155"/>
      <c r="M1655" s="166"/>
      <c r="N1655" s="53"/>
      <c r="O1655" s="53"/>
    </row>
    <row r="1656" spans="1:15" ht="15.6" customHeight="1" outlineLevel="1">
      <c r="A1656" s="167">
        <v>91429</v>
      </c>
      <c r="B1656" s="44" t="s">
        <v>5220</v>
      </c>
      <c r="C1656" s="163" t="s">
        <v>5399</v>
      </c>
      <c r="D1656" s="43"/>
      <c r="E1656" s="51">
        <v>43823</v>
      </c>
      <c r="F1656" s="51">
        <v>43845</v>
      </c>
      <c r="G1656" s="51" t="s">
        <v>2120</v>
      </c>
      <c r="H1656" s="95">
        <v>43852</v>
      </c>
      <c r="I1656" s="95"/>
      <c r="J1656" s="51">
        <v>43853</v>
      </c>
      <c r="K1656" s="155">
        <v>43840</v>
      </c>
      <c r="L1656" s="155"/>
      <c r="M1656" s="166"/>
      <c r="N1656" s="53"/>
      <c r="O1656" s="53"/>
    </row>
    <row r="1657" spans="1:15" ht="15.6" customHeight="1" outlineLevel="1">
      <c r="A1657" s="167">
        <v>91439</v>
      </c>
      <c r="B1657" s="44" t="s">
        <v>3786</v>
      </c>
      <c r="C1657" s="163" t="s">
        <v>5400</v>
      </c>
      <c r="D1657" s="43"/>
      <c r="E1657" s="51">
        <v>43838</v>
      </c>
      <c r="F1657" s="51">
        <v>43850</v>
      </c>
      <c r="G1657" s="51" t="s">
        <v>2120</v>
      </c>
      <c r="H1657" s="95">
        <v>43857</v>
      </c>
      <c r="I1657" s="95"/>
      <c r="J1657" s="51">
        <v>43857</v>
      </c>
      <c r="K1657" s="155">
        <v>43840</v>
      </c>
      <c r="L1657" s="155"/>
      <c r="M1657" s="166"/>
      <c r="N1657" s="53"/>
      <c r="O1657" s="53"/>
    </row>
    <row r="1658" spans="1:15" ht="15.6" customHeight="1" outlineLevel="1">
      <c r="A1658" s="167">
        <v>91596</v>
      </c>
      <c r="B1658" s="44" t="s">
        <v>4834</v>
      </c>
      <c r="C1658" s="163" t="s">
        <v>5401</v>
      </c>
      <c r="D1658" s="43"/>
      <c r="E1658" s="51">
        <v>43843</v>
      </c>
      <c r="F1658" s="51">
        <v>43854</v>
      </c>
      <c r="G1658" s="51" t="s">
        <v>2120</v>
      </c>
      <c r="H1658" s="95">
        <v>43861</v>
      </c>
      <c r="I1658" s="95"/>
      <c r="J1658" s="51">
        <v>43861</v>
      </c>
      <c r="K1658" s="155">
        <v>43847</v>
      </c>
      <c r="L1658" s="155"/>
      <c r="M1658" s="166"/>
      <c r="N1658" s="53"/>
      <c r="O1658" s="53"/>
    </row>
    <row r="1659" spans="1:15" ht="15.6" customHeight="1" outlineLevel="1">
      <c r="A1659" s="167">
        <v>88672</v>
      </c>
      <c r="B1659" s="44" t="s">
        <v>5402</v>
      </c>
      <c r="C1659" s="163" t="s">
        <v>5403</v>
      </c>
      <c r="D1659" s="43"/>
      <c r="E1659" s="51">
        <v>43846</v>
      </c>
      <c r="F1659" s="51">
        <v>43857</v>
      </c>
      <c r="G1659" s="51" t="s">
        <v>2120</v>
      </c>
      <c r="H1659" s="95">
        <v>43864</v>
      </c>
      <c r="I1659" s="95"/>
      <c r="J1659" s="51">
        <v>43864</v>
      </c>
      <c r="K1659" s="155">
        <v>43847</v>
      </c>
      <c r="L1659" s="155"/>
      <c r="M1659" s="166"/>
      <c r="N1659" s="53"/>
      <c r="O1659" s="53"/>
    </row>
    <row r="1660" spans="1:15" ht="15.6" customHeight="1" outlineLevel="1">
      <c r="A1660" s="43">
        <v>91594</v>
      </c>
      <c r="B1660" s="44" t="s">
        <v>5404</v>
      </c>
      <c r="C1660" s="163" t="s">
        <v>5405</v>
      </c>
      <c r="D1660" s="43"/>
      <c r="E1660" s="51">
        <v>43851</v>
      </c>
      <c r="F1660" s="51">
        <v>43857</v>
      </c>
      <c r="G1660" s="51" t="s">
        <v>2120</v>
      </c>
      <c r="H1660" s="95">
        <v>43859</v>
      </c>
      <c r="I1660" s="95"/>
      <c r="J1660" s="51">
        <v>43860</v>
      </c>
      <c r="K1660" s="155">
        <v>43854</v>
      </c>
      <c r="L1660" s="155"/>
      <c r="M1660" s="166"/>
      <c r="N1660" s="53"/>
      <c r="O1660" s="53"/>
    </row>
    <row r="1661" spans="1:15" ht="15.6" customHeight="1" outlineLevel="1">
      <c r="A1661" s="43">
        <v>91652</v>
      </c>
      <c r="B1661" s="44" t="s">
        <v>3892</v>
      </c>
      <c r="C1661" s="163" t="s">
        <v>5406</v>
      </c>
      <c r="D1661" s="43"/>
      <c r="E1661" s="51">
        <v>43854</v>
      </c>
      <c r="F1661" s="51">
        <v>43860</v>
      </c>
      <c r="G1661" s="51" t="s">
        <v>2120</v>
      </c>
      <c r="H1661" s="95">
        <v>43867</v>
      </c>
      <c r="I1661" s="95"/>
      <c r="J1661" s="51">
        <v>43867</v>
      </c>
      <c r="K1661" s="155">
        <v>43854</v>
      </c>
      <c r="L1661" s="155"/>
      <c r="M1661" s="166"/>
      <c r="N1661" s="53"/>
      <c r="O1661" s="53"/>
    </row>
    <row r="1662" spans="1:15" ht="15.6" customHeight="1" outlineLevel="1">
      <c r="A1662" s="43">
        <v>91875</v>
      </c>
      <c r="B1662" s="44" t="s">
        <v>5407</v>
      </c>
      <c r="C1662" s="163" t="s">
        <v>5408</v>
      </c>
      <c r="D1662" s="43"/>
      <c r="E1662" s="51">
        <v>43857</v>
      </c>
      <c r="F1662" s="51">
        <v>43859</v>
      </c>
      <c r="G1662" s="51" t="s">
        <v>2120</v>
      </c>
      <c r="H1662" s="95">
        <v>43866</v>
      </c>
      <c r="I1662" s="95"/>
      <c r="J1662" s="51">
        <v>43861</v>
      </c>
      <c r="K1662" s="155">
        <v>43861</v>
      </c>
      <c r="L1662" s="155"/>
      <c r="M1662" s="166"/>
      <c r="N1662" s="53"/>
      <c r="O1662" s="53"/>
    </row>
    <row r="1663" spans="1:15" ht="15.6" customHeight="1" outlineLevel="1">
      <c r="A1663" s="43">
        <v>91754</v>
      </c>
      <c r="B1663" s="44" t="s">
        <v>5409</v>
      </c>
      <c r="C1663" s="163" t="s">
        <v>5410</v>
      </c>
      <c r="D1663" s="43"/>
      <c r="E1663" s="51">
        <v>43857</v>
      </c>
      <c r="F1663" s="51">
        <v>43867</v>
      </c>
      <c r="G1663" s="51" t="s">
        <v>2120</v>
      </c>
      <c r="H1663" s="95">
        <v>43874</v>
      </c>
      <c r="I1663" s="95"/>
      <c r="J1663" s="51">
        <v>43874</v>
      </c>
      <c r="K1663" s="155">
        <v>43861</v>
      </c>
      <c r="L1663" s="155"/>
      <c r="M1663" s="166"/>
      <c r="N1663" s="53"/>
      <c r="O1663" s="53" t="s">
        <v>5411</v>
      </c>
    </row>
    <row r="1664" spans="1:15" ht="15.6" customHeight="1" outlineLevel="1">
      <c r="A1664" s="43">
        <v>91888</v>
      </c>
      <c r="B1664" s="44" t="s">
        <v>5412</v>
      </c>
      <c r="C1664" s="163" t="s">
        <v>5413</v>
      </c>
      <c r="D1664" s="43"/>
      <c r="E1664" s="51">
        <v>43858</v>
      </c>
      <c r="F1664" s="51">
        <v>43864</v>
      </c>
      <c r="G1664" s="51" t="s">
        <v>2120</v>
      </c>
      <c r="H1664" s="95">
        <v>43871</v>
      </c>
      <c r="I1664" s="95"/>
      <c r="J1664" s="51">
        <v>43871</v>
      </c>
      <c r="K1664" s="155">
        <v>43861</v>
      </c>
      <c r="L1664" s="155"/>
      <c r="M1664" s="166"/>
      <c r="N1664" s="53"/>
      <c r="O1664" s="53"/>
    </row>
    <row r="1665" spans="1:15" ht="15.6" customHeight="1" outlineLevel="1">
      <c r="A1665" s="43">
        <v>91895</v>
      </c>
      <c r="B1665" s="44" t="s">
        <v>5220</v>
      </c>
      <c r="C1665" s="163" t="s">
        <v>5414</v>
      </c>
      <c r="D1665" s="43"/>
      <c r="E1665" s="51">
        <v>43858</v>
      </c>
      <c r="F1665" s="51">
        <v>43864</v>
      </c>
      <c r="G1665" s="51" t="s">
        <v>2120</v>
      </c>
      <c r="H1665" s="95">
        <v>43871</v>
      </c>
      <c r="I1665" s="95"/>
      <c r="J1665" s="51">
        <v>43871</v>
      </c>
      <c r="K1665" s="155">
        <v>43861</v>
      </c>
      <c r="L1665" s="155"/>
      <c r="M1665" s="166"/>
      <c r="N1665" s="53"/>
      <c r="O1665" s="53"/>
    </row>
    <row r="1666" spans="1:15" ht="15.6" customHeight="1" outlineLevel="1">
      <c r="A1666" s="43">
        <v>91922</v>
      </c>
      <c r="B1666" s="44" t="s">
        <v>3133</v>
      </c>
      <c r="C1666" s="163" t="s">
        <v>5415</v>
      </c>
      <c r="D1666" s="43"/>
      <c r="E1666" s="51">
        <v>43861</v>
      </c>
      <c r="F1666" s="51">
        <v>43868</v>
      </c>
      <c r="G1666" s="51" t="s">
        <v>2120</v>
      </c>
      <c r="H1666" s="95">
        <v>43875</v>
      </c>
      <c r="I1666" s="95"/>
      <c r="J1666" s="51">
        <v>43875</v>
      </c>
      <c r="K1666" s="155">
        <v>43871</v>
      </c>
      <c r="L1666" s="155"/>
      <c r="M1666" s="166"/>
      <c r="N1666" s="53"/>
      <c r="O1666" s="53"/>
    </row>
    <row r="1667" spans="1:15" ht="15.6" customHeight="1" outlineLevel="1">
      <c r="A1667" s="43">
        <v>91954</v>
      </c>
      <c r="B1667" s="44" t="s">
        <v>2085</v>
      </c>
      <c r="C1667" s="163" t="s">
        <v>5416</v>
      </c>
      <c r="D1667" s="43"/>
      <c r="E1667" s="51">
        <v>43864</v>
      </c>
      <c r="F1667" s="51">
        <v>43872</v>
      </c>
      <c r="G1667" s="51" t="s">
        <v>2120</v>
      </c>
      <c r="H1667" s="95">
        <v>43879</v>
      </c>
      <c r="I1667" s="95"/>
      <c r="J1667" s="51">
        <v>43879</v>
      </c>
      <c r="K1667" s="155">
        <v>43871</v>
      </c>
      <c r="L1667" s="155"/>
      <c r="M1667" s="166"/>
      <c r="N1667" s="53"/>
      <c r="O1667" s="53"/>
    </row>
    <row r="1668" spans="1:15" ht="15.6" customHeight="1" outlineLevel="1">
      <c r="A1668" s="43">
        <v>91873</v>
      </c>
      <c r="B1668" s="44" t="s">
        <v>5417</v>
      </c>
      <c r="C1668" s="163" t="s">
        <v>5418</v>
      </c>
      <c r="D1668" s="43"/>
      <c r="E1668" s="51">
        <v>43864</v>
      </c>
      <c r="F1668" s="51">
        <v>43874</v>
      </c>
      <c r="G1668" s="51" t="s">
        <v>2120</v>
      </c>
      <c r="H1668" s="95">
        <v>43881</v>
      </c>
      <c r="I1668" s="95"/>
      <c r="J1668" s="51">
        <v>43881</v>
      </c>
      <c r="K1668" s="155">
        <v>43871</v>
      </c>
      <c r="L1668" s="155"/>
      <c r="M1668" s="166"/>
      <c r="N1668" s="53"/>
      <c r="O1668" s="53"/>
    </row>
    <row r="1669" spans="1:15" ht="15.6" customHeight="1" outlineLevel="1">
      <c r="A1669" s="43">
        <v>88717</v>
      </c>
      <c r="B1669" s="44" t="s">
        <v>5419</v>
      </c>
      <c r="C1669" s="163" t="s">
        <v>5420</v>
      </c>
      <c r="D1669" s="43"/>
      <c r="E1669" s="51">
        <v>43865</v>
      </c>
      <c r="F1669" s="51">
        <v>43867</v>
      </c>
      <c r="G1669" s="51" t="s">
        <v>2120</v>
      </c>
      <c r="H1669" s="95">
        <v>43874</v>
      </c>
      <c r="I1669" s="95"/>
      <c r="J1669" s="51">
        <v>43874</v>
      </c>
      <c r="K1669" s="155">
        <v>43871</v>
      </c>
      <c r="L1669" s="155"/>
      <c r="M1669" s="166"/>
      <c r="N1669" s="53"/>
      <c r="O1669" s="53"/>
    </row>
    <row r="1670" spans="1:15" ht="15.6" customHeight="1" outlineLevel="1">
      <c r="A1670" s="43">
        <v>91968</v>
      </c>
      <c r="B1670" s="44" t="s">
        <v>5421</v>
      </c>
      <c r="C1670" s="163" t="s">
        <v>5422</v>
      </c>
      <c r="D1670" s="43"/>
      <c r="E1670" s="51">
        <v>43865</v>
      </c>
      <c r="F1670" s="51">
        <v>43879</v>
      </c>
      <c r="G1670" s="51" t="s">
        <v>2120</v>
      </c>
      <c r="H1670" s="95">
        <v>43886</v>
      </c>
      <c r="I1670" s="95"/>
      <c r="J1670" s="51">
        <v>43886</v>
      </c>
      <c r="K1670" s="155">
        <v>43871</v>
      </c>
      <c r="L1670" s="155"/>
      <c r="M1670" s="166"/>
      <c r="N1670" s="53"/>
      <c r="O1670" s="53"/>
    </row>
    <row r="1671" spans="1:15" ht="15.6" customHeight="1" outlineLevel="1">
      <c r="A1671" s="43">
        <v>91969</v>
      </c>
      <c r="B1671" s="44" t="s">
        <v>5421</v>
      </c>
      <c r="C1671" s="163" t="s">
        <v>5423</v>
      </c>
      <c r="D1671" s="43"/>
      <c r="E1671" s="51">
        <v>43865</v>
      </c>
      <c r="F1671" s="51">
        <v>43879</v>
      </c>
      <c r="G1671" s="51" t="s">
        <v>2120</v>
      </c>
      <c r="H1671" s="95">
        <v>43886</v>
      </c>
      <c r="I1671" s="95"/>
      <c r="J1671" s="51">
        <v>43887</v>
      </c>
      <c r="K1671" s="155">
        <v>43871</v>
      </c>
      <c r="L1671" s="155"/>
      <c r="M1671" s="166"/>
      <c r="N1671" s="53"/>
      <c r="O1671" s="53"/>
    </row>
    <row r="1672" spans="1:15" ht="15.6" customHeight="1" outlineLevel="1">
      <c r="A1672" s="43">
        <v>91970</v>
      </c>
      <c r="B1672" s="44" t="s">
        <v>5421</v>
      </c>
      <c r="C1672" s="163" t="s">
        <v>5424</v>
      </c>
      <c r="D1672" s="43"/>
      <c r="E1672" s="51">
        <v>43865</v>
      </c>
      <c r="F1672" s="51">
        <v>43878</v>
      </c>
      <c r="G1672" s="51" t="s">
        <v>2120</v>
      </c>
      <c r="H1672" s="95">
        <v>43886</v>
      </c>
      <c r="I1672" s="95"/>
      <c r="J1672" s="51">
        <v>43886</v>
      </c>
      <c r="K1672" s="155">
        <v>43871</v>
      </c>
      <c r="L1672" s="155"/>
      <c r="M1672" s="166"/>
      <c r="N1672" s="53"/>
      <c r="O1672" s="53"/>
    </row>
    <row r="1673" spans="1:15" ht="15.6" customHeight="1" outlineLevel="1">
      <c r="A1673" s="43">
        <v>91975</v>
      </c>
      <c r="B1673" s="44" t="s">
        <v>5425</v>
      </c>
      <c r="C1673" s="163" t="s">
        <v>5426</v>
      </c>
      <c r="D1673" s="43"/>
      <c r="E1673" s="51">
        <v>43866</v>
      </c>
      <c r="F1673" s="51">
        <v>43871</v>
      </c>
      <c r="G1673" s="51" t="s">
        <v>2120</v>
      </c>
      <c r="H1673" s="95">
        <v>43878</v>
      </c>
      <c r="I1673" s="95"/>
      <c r="J1673" s="51">
        <v>43878</v>
      </c>
      <c r="K1673" s="155">
        <v>43871</v>
      </c>
      <c r="L1673" s="155"/>
      <c r="M1673" s="166"/>
      <c r="N1673" s="53"/>
      <c r="O1673" s="53"/>
    </row>
    <row r="1674" spans="1:15" ht="15.6" customHeight="1" outlineLevel="1">
      <c r="A1674" s="43">
        <v>91990</v>
      </c>
      <c r="B1674" s="44" t="s">
        <v>3724</v>
      </c>
      <c r="C1674" s="163" t="s">
        <v>5427</v>
      </c>
      <c r="D1674" s="43"/>
      <c r="E1674" s="51">
        <v>43867</v>
      </c>
      <c r="F1674" s="51">
        <v>43871</v>
      </c>
      <c r="G1674" s="51" t="s">
        <v>2120</v>
      </c>
      <c r="H1674" s="95">
        <v>43878</v>
      </c>
      <c r="I1674" s="95"/>
      <c r="J1674" s="51">
        <v>43878</v>
      </c>
      <c r="K1674" s="155">
        <v>43871</v>
      </c>
      <c r="L1674" s="155"/>
      <c r="M1674" s="166"/>
      <c r="N1674" s="53"/>
      <c r="O1674" s="53"/>
    </row>
    <row r="1675" spans="1:15" ht="15.6" customHeight="1" outlineLevel="1">
      <c r="A1675" s="43">
        <v>91974</v>
      </c>
      <c r="B1675" s="44" t="s">
        <v>5428</v>
      </c>
      <c r="C1675" s="163" t="s">
        <v>5429</v>
      </c>
      <c r="D1675" s="43"/>
      <c r="E1675" s="51">
        <v>43867</v>
      </c>
      <c r="F1675" s="51">
        <v>43878</v>
      </c>
      <c r="G1675" s="51" t="s">
        <v>2120</v>
      </c>
      <c r="H1675" s="95">
        <v>43885</v>
      </c>
      <c r="I1675" s="95"/>
      <c r="J1675" s="51">
        <v>43885</v>
      </c>
      <c r="K1675" s="155">
        <v>43871</v>
      </c>
      <c r="L1675" s="155"/>
      <c r="M1675" s="166"/>
      <c r="N1675" s="53"/>
      <c r="O1675" s="53"/>
    </row>
    <row r="1676" spans="1:15" ht="15.6" customHeight="1" outlineLevel="1">
      <c r="A1676" s="43">
        <v>92033</v>
      </c>
      <c r="B1676" s="44" t="s">
        <v>5430</v>
      </c>
      <c r="C1676" s="163" t="s">
        <v>5431</v>
      </c>
      <c r="D1676" s="43"/>
      <c r="E1676" s="51">
        <v>43872</v>
      </c>
      <c r="F1676" s="51">
        <v>43886</v>
      </c>
      <c r="G1676" s="51" t="s">
        <v>2120</v>
      </c>
      <c r="H1676" s="95">
        <v>43893</v>
      </c>
      <c r="I1676" s="95"/>
      <c r="J1676" s="51">
        <v>43894</v>
      </c>
      <c r="K1676" s="155">
        <v>43878</v>
      </c>
      <c r="L1676" s="155"/>
      <c r="M1676" s="166"/>
      <c r="N1676" s="53"/>
      <c r="O1676" s="53"/>
    </row>
    <row r="1677" spans="1:15" ht="15.6" customHeight="1" outlineLevel="1">
      <c r="A1677" s="43">
        <v>91738</v>
      </c>
      <c r="B1677" s="44" t="s">
        <v>5432</v>
      </c>
      <c r="C1677" s="163" t="s">
        <v>5433</v>
      </c>
      <c r="D1677" s="43"/>
      <c r="E1677" s="51">
        <v>43874</v>
      </c>
      <c r="F1677" s="51">
        <v>43885</v>
      </c>
      <c r="G1677" s="51" t="s">
        <v>2120</v>
      </c>
      <c r="H1677" s="95">
        <v>43892</v>
      </c>
      <c r="I1677" s="95"/>
      <c r="J1677" s="51">
        <v>43894</v>
      </c>
      <c r="K1677" s="155">
        <v>43878</v>
      </c>
      <c r="L1677" s="155"/>
      <c r="M1677" s="166"/>
      <c r="N1677" s="53"/>
      <c r="O1677" s="53"/>
    </row>
    <row r="1678" spans="1:15" ht="15.6" customHeight="1" outlineLevel="1">
      <c r="A1678" s="43">
        <v>92087</v>
      </c>
      <c r="B1678" s="44" t="s">
        <v>5434</v>
      </c>
      <c r="C1678" s="163" t="s">
        <v>5435</v>
      </c>
      <c r="D1678" s="43"/>
      <c r="E1678" s="51">
        <v>43874</v>
      </c>
      <c r="F1678" s="51">
        <v>43885</v>
      </c>
      <c r="G1678" s="51" t="s">
        <v>2120</v>
      </c>
      <c r="H1678" s="95">
        <v>43892</v>
      </c>
      <c r="I1678" s="95"/>
      <c r="J1678" s="51">
        <v>43892</v>
      </c>
      <c r="K1678" s="155">
        <v>43878</v>
      </c>
      <c r="L1678" s="155"/>
      <c r="M1678" s="166"/>
      <c r="N1678" s="53"/>
      <c r="O1678" s="53"/>
    </row>
    <row r="1679" spans="1:15" ht="15.6" customHeight="1" outlineLevel="1">
      <c r="A1679" s="43">
        <v>92123</v>
      </c>
      <c r="B1679" s="44" t="s">
        <v>5425</v>
      </c>
      <c r="C1679" s="163" t="s">
        <v>5436</v>
      </c>
      <c r="D1679" s="43"/>
      <c r="E1679" s="51">
        <v>43879</v>
      </c>
      <c r="F1679" s="51">
        <v>43880</v>
      </c>
      <c r="G1679" s="51" t="s">
        <v>2120</v>
      </c>
      <c r="H1679" s="95">
        <v>43887</v>
      </c>
      <c r="I1679" s="95"/>
      <c r="J1679" s="51">
        <v>43887</v>
      </c>
      <c r="K1679" s="155">
        <v>43885</v>
      </c>
      <c r="L1679" s="155"/>
      <c r="M1679" s="166"/>
      <c r="N1679" s="53"/>
      <c r="O1679" s="53"/>
    </row>
    <row r="1680" spans="1:15" ht="15.6" customHeight="1" outlineLevel="1">
      <c r="A1680" s="43">
        <v>92124</v>
      </c>
      <c r="B1680" s="44" t="s">
        <v>5425</v>
      </c>
      <c r="C1680" s="163" t="s">
        <v>5437</v>
      </c>
      <c r="D1680" s="43"/>
      <c r="E1680" s="51">
        <v>43879</v>
      </c>
      <c r="F1680" s="51">
        <v>43880</v>
      </c>
      <c r="G1680" s="51" t="s">
        <v>2120</v>
      </c>
      <c r="H1680" s="95">
        <v>43887</v>
      </c>
      <c r="I1680" s="95"/>
      <c r="J1680" s="51">
        <v>43887</v>
      </c>
      <c r="K1680" s="155">
        <v>43885</v>
      </c>
      <c r="L1680" s="155"/>
      <c r="M1680" s="166"/>
      <c r="N1680" s="53"/>
      <c r="O1680" s="53"/>
    </row>
    <row r="1681" spans="1:15" ht="15.6" customHeight="1" outlineLevel="1">
      <c r="A1681" s="43">
        <v>92127</v>
      </c>
      <c r="B1681" s="44" t="s">
        <v>5425</v>
      </c>
      <c r="C1681" s="163" t="s">
        <v>5438</v>
      </c>
      <c r="D1681" s="43"/>
      <c r="E1681" s="51">
        <v>43879</v>
      </c>
      <c r="F1681" s="51">
        <v>43880</v>
      </c>
      <c r="G1681" s="51" t="s">
        <v>2120</v>
      </c>
      <c r="H1681" s="95">
        <v>43887</v>
      </c>
      <c r="I1681" s="95"/>
      <c r="J1681" s="51">
        <v>43887</v>
      </c>
      <c r="K1681" s="155">
        <v>43885</v>
      </c>
      <c r="L1681" s="155"/>
      <c r="M1681" s="166"/>
      <c r="N1681" s="53"/>
      <c r="O1681" s="53"/>
    </row>
    <row r="1682" spans="1:15" ht="15.6" customHeight="1" outlineLevel="1">
      <c r="A1682" s="43">
        <v>92128</v>
      </c>
      <c r="B1682" s="44" t="s">
        <v>5425</v>
      </c>
      <c r="C1682" s="163" t="s">
        <v>5439</v>
      </c>
      <c r="D1682" s="43"/>
      <c r="E1682" s="51">
        <v>43879</v>
      </c>
      <c r="F1682" s="51">
        <v>43881</v>
      </c>
      <c r="G1682" s="51" t="s">
        <v>2120</v>
      </c>
      <c r="H1682" s="95">
        <v>43888</v>
      </c>
      <c r="I1682" s="95"/>
      <c r="J1682" s="51">
        <v>43887</v>
      </c>
      <c r="K1682" s="155">
        <v>43885</v>
      </c>
      <c r="L1682" s="155"/>
      <c r="M1682" s="166"/>
      <c r="N1682" s="53"/>
      <c r="O1682" s="53"/>
    </row>
    <row r="1683" spans="1:15" ht="15.6" customHeight="1" outlineLevel="1">
      <c r="A1683" s="43">
        <v>92129</v>
      </c>
      <c r="B1683" s="44" t="s">
        <v>5425</v>
      </c>
      <c r="C1683" s="163" t="s">
        <v>5440</v>
      </c>
      <c r="D1683" s="43"/>
      <c r="E1683" s="51">
        <v>43879</v>
      </c>
      <c r="F1683" s="51">
        <v>43880</v>
      </c>
      <c r="G1683" s="51" t="s">
        <v>2120</v>
      </c>
      <c r="H1683" s="95">
        <v>43887</v>
      </c>
      <c r="I1683" s="95"/>
      <c r="J1683" s="51">
        <v>43887</v>
      </c>
      <c r="K1683" s="155">
        <v>43885</v>
      </c>
      <c r="L1683" s="155"/>
      <c r="M1683" s="166"/>
      <c r="N1683" s="53"/>
      <c r="O1683" s="53"/>
    </row>
    <row r="1684" spans="1:15" ht="15.6" customHeight="1" outlineLevel="1">
      <c r="A1684" s="43">
        <v>92130</v>
      </c>
      <c r="B1684" s="44" t="s">
        <v>5425</v>
      </c>
      <c r="C1684" s="163" t="s">
        <v>5441</v>
      </c>
      <c r="D1684" s="43"/>
      <c r="E1684" s="51">
        <v>43879</v>
      </c>
      <c r="F1684" s="51">
        <v>43880</v>
      </c>
      <c r="G1684" s="51" t="s">
        <v>2120</v>
      </c>
      <c r="H1684" s="95">
        <v>43887</v>
      </c>
      <c r="I1684" s="95"/>
      <c r="J1684" s="51">
        <v>43887</v>
      </c>
      <c r="K1684" s="155">
        <v>43885</v>
      </c>
      <c r="L1684" s="155"/>
      <c r="M1684" s="166"/>
      <c r="N1684" s="53"/>
      <c r="O1684" s="53"/>
    </row>
    <row r="1685" spans="1:15" ht="15.6" customHeight="1" outlineLevel="1">
      <c r="A1685" s="43">
        <v>92147</v>
      </c>
      <c r="B1685" s="44" t="s">
        <v>5220</v>
      </c>
      <c r="C1685" s="163" t="s">
        <v>5442</v>
      </c>
      <c r="D1685" s="43"/>
      <c r="E1685" s="51">
        <v>43880</v>
      </c>
      <c r="F1685" s="51">
        <v>43888</v>
      </c>
      <c r="G1685" s="51" t="s">
        <v>2120</v>
      </c>
      <c r="H1685" s="95">
        <v>43895</v>
      </c>
      <c r="I1685" s="95"/>
      <c r="J1685" s="51">
        <v>43894</v>
      </c>
      <c r="K1685" s="155">
        <v>43885</v>
      </c>
      <c r="L1685" s="155"/>
      <c r="M1685" s="166"/>
      <c r="N1685" s="53"/>
      <c r="O1685" s="53"/>
    </row>
    <row r="1686" spans="1:15" ht="15.6" customHeight="1" outlineLevel="1">
      <c r="A1686" s="43">
        <v>87818</v>
      </c>
      <c r="B1686" s="44" t="s">
        <v>334</v>
      </c>
      <c r="C1686" s="163" t="s">
        <v>5443</v>
      </c>
      <c r="D1686" s="43"/>
      <c r="E1686" s="51">
        <v>43854</v>
      </c>
      <c r="F1686" s="51">
        <v>43901</v>
      </c>
      <c r="G1686" s="51" t="s">
        <v>2120</v>
      </c>
      <c r="H1686" s="95">
        <v>43908</v>
      </c>
      <c r="I1686" s="95"/>
      <c r="J1686" s="51"/>
      <c r="K1686" s="155">
        <v>43889</v>
      </c>
      <c r="L1686" s="155"/>
      <c r="M1686" s="166"/>
      <c r="N1686" s="53"/>
      <c r="O1686" s="53" t="s">
        <v>5444</v>
      </c>
    </row>
    <row r="1687" spans="1:15" ht="15.6" customHeight="1" outlineLevel="1">
      <c r="A1687" s="43">
        <v>92277</v>
      </c>
      <c r="B1687" s="44" t="s">
        <v>5445</v>
      </c>
      <c r="C1687" s="163" t="s">
        <v>5446</v>
      </c>
      <c r="D1687" s="43"/>
      <c r="E1687" s="51">
        <v>43887</v>
      </c>
      <c r="F1687" s="51">
        <v>43886</v>
      </c>
      <c r="G1687" s="51" t="s">
        <v>2120</v>
      </c>
      <c r="H1687" s="95">
        <v>43893</v>
      </c>
      <c r="I1687" s="95"/>
      <c r="J1687" s="51">
        <v>43894</v>
      </c>
      <c r="K1687" s="155">
        <v>43889</v>
      </c>
      <c r="L1687" s="155"/>
      <c r="M1687" s="166"/>
      <c r="N1687" s="53"/>
      <c r="O1687" s="53"/>
    </row>
    <row r="1688" spans="1:15" ht="15.6" customHeight="1" outlineLevel="1">
      <c r="A1688" s="43">
        <v>92335</v>
      </c>
      <c r="B1688" s="44" t="s">
        <v>5447</v>
      </c>
      <c r="C1688" s="163" t="s">
        <v>5448</v>
      </c>
      <c r="D1688" s="43"/>
      <c r="E1688" s="51">
        <v>43893</v>
      </c>
      <c r="F1688" s="51">
        <v>43895</v>
      </c>
      <c r="G1688" s="51" t="s">
        <v>2120</v>
      </c>
      <c r="H1688" s="95">
        <v>43902</v>
      </c>
      <c r="I1688" s="95"/>
      <c r="J1688" s="51">
        <v>43902</v>
      </c>
      <c r="K1688" s="155">
        <v>43899</v>
      </c>
      <c r="L1688" s="155"/>
      <c r="M1688" s="166"/>
      <c r="N1688" s="53"/>
      <c r="O1688" s="53"/>
    </row>
    <row r="1689" spans="1:15" ht="15.6" customHeight="1" outlineLevel="1">
      <c r="A1689" s="43">
        <v>92338</v>
      </c>
      <c r="B1689" s="44" t="s">
        <v>5447</v>
      </c>
      <c r="C1689" s="163" t="s">
        <v>5449</v>
      </c>
      <c r="D1689" s="43"/>
      <c r="E1689" s="51">
        <v>43893</v>
      </c>
      <c r="F1689" s="51">
        <v>43896</v>
      </c>
      <c r="G1689" s="51" t="s">
        <v>2120</v>
      </c>
      <c r="H1689" s="95">
        <v>43903</v>
      </c>
      <c r="I1689" s="95"/>
      <c r="J1689" s="51">
        <v>43903</v>
      </c>
      <c r="K1689" s="155">
        <v>43899</v>
      </c>
      <c r="L1689" s="155"/>
      <c r="M1689" s="166"/>
      <c r="N1689" s="53"/>
      <c r="O1689" s="53"/>
    </row>
    <row r="1690" spans="1:15" ht="15.6" customHeight="1" outlineLevel="1">
      <c r="A1690" s="43">
        <v>80957</v>
      </c>
      <c r="B1690" s="44" t="s">
        <v>3713</v>
      </c>
      <c r="C1690" s="163" t="s">
        <v>5450</v>
      </c>
      <c r="D1690" s="43"/>
      <c r="E1690" s="51">
        <v>43896</v>
      </c>
      <c r="F1690" s="51">
        <v>43907</v>
      </c>
      <c r="G1690" s="51" t="s">
        <v>2120</v>
      </c>
      <c r="H1690" s="95">
        <v>43914</v>
      </c>
      <c r="I1690" s="95"/>
      <c r="J1690" s="51">
        <v>43914</v>
      </c>
      <c r="K1690" s="155">
        <v>43899</v>
      </c>
      <c r="L1690" s="155"/>
      <c r="M1690" s="166"/>
      <c r="N1690" s="53"/>
      <c r="O1690" s="53"/>
    </row>
    <row r="1691" spans="1:15" ht="15.6" customHeight="1" outlineLevel="1">
      <c r="A1691" s="43">
        <v>92204</v>
      </c>
      <c r="B1691" s="44" t="s">
        <v>5451</v>
      </c>
      <c r="C1691" s="163" t="s">
        <v>5452</v>
      </c>
      <c r="D1691" s="43"/>
      <c r="E1691" s="51">
        <v>43900</v>
      </c>
      <c r="F1691" s="51">
        <v>43907</v>
      </c>
      <c r="G1691" s="51" t="s">
        <v>2120</v>
      </c>
      <c r="H1691" s="95">
        <v>43914</v>
      </c>
      <c r="I1691" s="95"/>
      <c r="J1691" s="51">
        <v>43914</v>
      </c>
      <c r="K1691" s="155">
        <v>43906</v>
      </c>
      <c r="L1691" s="155"/>
      <c r="M1691" s="166"/>
      <c r="N1691" s="53"/>
      <c r="O1691" s="53"/>
    </row>
    <row r="1692" spans="1:15" ht="15.6" customHeight="1" outlineLevel="1">
      <c r="A1692" s="43">
        <v>92443</v>
      </c>
      <c r="B1692" s="44" t="s">
        <v>5419</v>
      </c>
      <c r="C1692" s="163" t="s">
        <v>5453</v>
      </c>
      <c r="D1692" s="43"/>
      <c r="E1692" s="51">
        <v>43910</v>
      </c>
      <c r="F1692" s="51">
        <v>43914</v>
      </c>
      <c r="G1692" s="51" t="s">
        <v>2146</v>
      </c>
      <c r="H1692" s="51">
        <v>43921</v>
      </c>
      <c r="I1692" s="51"/>
      <c r="J1692" s="51"/>
      <c r="K1692" s="155">
        <v>43913</v>
      </c>
      <c r="L1692" s="155"/>
      <c r="M1692" s="166"/>
      <c r="N1692" s="53"/>
      <c r="O1692" s="53" t="s">
        <v>5454</v>
      </c>
    </row>
    <row r="1693" spans="1:15" ht="15.6" customHeight="1" outlineLevel="1">
      <c r="A1693" s="43">
        <v>92445</v>
      </c>
      <c r="B1693" s="44" t="s">
        <v>5419</v>
      </c>
      <c r="C1693" s="163" t="s">
        <v>5455</v>
      </c>
      <c r="D1693" s="43"/>
      <c r="E1693" s="51">
        <v>43910</v>
      </c>
      <c r="F1693" s="51">
        <v>43915</v>
      </c>
      <c r="G1693" s="51" t="s">
        <v>2146</v>
      </c>
      <c r="H1693" s="51">
        <v>43922</v>
      </c>
      <c r="I1693" s="51"/>
      <c r="J1693" s="51"/>
      <c r="K1693" s="155">
        <v>43913</v>
      </c>
      <c r="L1693" s="155"/>
      <c r="M1693" s="166"/>
      <c r="N1693" s="53"/>
      <c r="O1693" s="53" t="s">
        <v>5454</v>
      </c>
    </row>
    <row r="1694" spans="1:15" ht="15.6" customHeight="1" outlineLevel="1">
      <c r="A1694" s="43">
        <v>92446</v>
      </c>
      <c r="B1694" s="44" t="s">
        <v>5419</v>
      </c>
      <c r="C1694" s="163" t="s">
        <v>5456</v>
      </c>
      <c r="D1694" s="43"/>
      <c r="E1694" s="51">
        <v>43910</v>
      </c>
      <c r="F1694" s="51">
        <v>43915</v>
      </c>
      <c r="G1694" s="51" t="s">
        <v>2146</v>
      </c>
      <c r="H1694" s="51">
        <v>43922</v>
      </c>
      <c r="I1694" s="51"/>
      <c r="J1694" s="51"/>
      <c r="K1694" s="155">
        <v>43913</v>
      </c>
      <c r="L1694" s="155"/>
      <c r="M1694" s="166"/>
      <c r="N1694" s="53"/>
      <c r="O1694" s="53" t="s">
        <v>5454</v>
      </c>
    </row>
    <row r="1695" spans="1:15" ht="15.6" customHeight="1" outlineLevel="1">
      <c r="A1695" s="61">
        <v>92358</v>
      </c>
      <c r="B1695" s="62" t="s">
        <v>5457</v>
      </c>
      <c r="C1695" s="56" t="s">
        <v>5458</v>
      </c>
      <c r="D1695" s="43"/>
      <c r="E1695" s="51">
        <v>43910</v>
      </c>
      <c r="F1695" s="152">
        <v>43920</v>
      </c>
      <c r="G1695" s="63" t="s">
        <v>2146</v>
      </c>
      <c r="H1695" s="63">
        <v>43927</v>
      </c>
      <c r="I1695" s="63"/>
      <c r="J1695" s="63"/>
      <c r="K1695" s="155">
        <v>43913</v>
      </c>
      <c r="L1695" s="155"/>
      <c r="M1695" s="166"/>
      <c r="O1695" t="s">
        <v>5454</v>
      </c>
    </row>
    <row r="1696" spans="1:15" ht="15.6" customHeight="1" outlineLevel="1">
      <c r="A1696" s="43">
        <v>92450</v>
      </c>
      <c r="B1696" s="44" t="s">
        <v>5459</v>
      </c>
      <c r="C1696" s="163" t="s">
        <v>5460</v>
      </c>
      <c r="D1696" s="43"/>
      <c r="E1696" s="51">
        <v>43910</v>
      </c>
      <c r="F1696" s="51">
        <v>43921</v>
      </c>
      <c r="G1696" s="51" t="s">
        <v>2146</v>
      </c>
      <c r="H1696" s="95">
        <v>43928</v>
      </c>
      <c r="I1696" s="95"/>
      <c r="J1696" s="51"/>
      <c r="K1696" s="155">
        <v>43913</v>
      </c>
      <c r="L1696" s="155"/>
      <c r="M1696" s="166"/>
      <c r="N1696" s="53"/>
      <c r="O1696" s="53" t="s">
        <v>5454</v>
      </c>
    </row>
    <row r="1697" spans="1:15" ht="15.6" customHeight="1" outlineLevel="1">
      <c r="A1697" s="43">
        <v>94696</v>
      </c>
      <c r="B1697" s="44" t="s">
        <v>5461</v>
      </c>
      <c r="C1697" s="163" t="s">
        <v>5462</v>
      </c>
      <c r="D1697" s="43"/>
      <c r="E1697" s="51">
        <v>43964</v>
      </c>
      <c r="F1697" s="51">
        <v>43983</v>
      </c>
      <c r="G1697" s="51" t="s">
        <v>33</v>
      </c>
      <c r="H1697" s="95">
        <f t="shared" ref="H1697:H1717" si="6">WORKDAY(F1697,5)</f>
        <v>43990</v>
      </c>
      <c r="I1697" s="95">
        <f>WORKDAY(E1697,15)</f>
        <v>43985</v>
      </c>
      <c r="J1697" s="51">
        <v>44001</v>
      </c>
      <c r="K1697" s="155">
        <v>43985</v>
      </c>
      <c r="L1697" s="155"/>
      <c r="M1697" s="166"/>
      <c r="N1697" s="53"/>
      <c r="O1697" s="53"/>
    </row>
    <row r="1698" spans="1:15" ht="15.6" customHeight="1" outlineLevel="1">
      <c r="A1698" s="43">
        <v>64569</v>
      </c>
      <c r="B1698" s="44" t="s">
        <v>5463</v>
      </c>
      <c r="C1698" s="163" t="s">
        <v>5464</v>
      </c>
      <c r="D1698" s="43"/>
      <c r="E1698" s="51">
        <v>43964</v>
      </c>
      <c r="F1698" s="51">
        <v>43984</v>
      </c>
      <c r="G1698" s="51" t="s">
        <v>33</v>
      </c>
      <c r="H1698" s="95">
        <f t="shared" si="6"/>
        <v>43991</v>
      </c>
      <c r="I1698" s="95">
        <f t="shared" ref="I1698:I1761" si="7">WORKDAY(E1698,15)</f>
        <v>43985</v>
      </c>
      <c r="J1698" s="51">
        <v>44001</v>
      </c>
      <c r="K1698" s="155">
        <v>43985</v>
      </c>
      <c r="L1698" s="155"/>
      <c r="M1698" s="166"/>
      <c r="N1698" s="53"/>
      <c r="O1698" s="53"/>
    </row>
    <row r="1699" spans="1:15" ht="15.6" customHeight="1" outlineLevel="1">
      <c r="A1699" s="43">
        <v>64573</v>
      </c>
      <c r="B1699" s="44" t="s">
        <v>5465</v>
      </c>
      <c r="C1699" s="163" t="s">
        <v>5466</v>
      </c>
      <c r="D1699" s="43"/>
      <c r="E1699" s="51">
        <v>43964</v>
      </c>
      <c r="F1699" s="51">
        <v>43984</v>
      </c>
      <c r="G1699" s="51" t="s">
        <v>33</v>
      </c>
      <c r="H1699" s="95">
        <f t="shared" si="6"/>
        <v>43991</v>
      </c>
      <c r="I1699" s="95">
        <f t="shared" si="7"/>
        <v>43985</v>
      </c>
      <c r="J1699" s="51">
        <v>44008</v>
      </c>
      <c r="K1699" s="155">
        <v>43985</v>
      </c>
      <c r="L1699" s="155"/>
      <c r="M1699" s="166"/>
      <c r="N1699" s="53"/>
      <c r="O1699" s="53"/>
    </row>
    <row r="1700" spans="1:15" ht="15.6" customHeight="1" outlineLevel="1">
      <c r="A1700" s="43">
        <v>64831</v>
      </c>
      <c r="B1700" s="44" t="s">
        <v>5467</v>
      </c>
      <c r="C1700" s="163" t="s">
        <v>5468</v>
      </c>
      <c r="D1700" s="43"/>
      <c r="E1700" s="51">
        <v>43964</v>
      </c>
      <c r="F1700" s="51">
        <v>43985</v>
      </c>
      <c r="G1700" s="51" t="s">
        <v>33</v>
      </c>
      <c r="H1700" s="95">
        <f t="shared" si="6"/>
        <v>43992</v>
      </c>
      <c r="I1700" s="95">
        <f t="shared" si="7"/>
        <v>43985</v>
      </c>
      <c r="J1700" s="51">
        <v>44001</v>
      </c>
      <c r="K1700" s="155">
        <v>43985</v>
      </c>
      <c r="L1700" s="155"/>
      <c r="M1700" s="166"/>
      <c r="N1700" s="53"/>
      <c r="O1700" s="53"/>
    </row>
    <row r="1701" spans="1:15" ht="15.6" customHeight="1" outlineLevel="1">
      <c r="A1701" s="43">
        <v>48318</v>
      </c>
      <c r="B1701" s="44" t="s">
        <v>5469</v>
      </c>
      <c r="C1701" s="163" t="s">
        <v>5470</v>
      </c>
      <c r="D1701" s="43"/>
      <c r="E1701" s="51">
        <v>43964</v>
      </c>
      <c r="F1701" s="51">
        <v>43985</v>
      </c>
      <c r="G1701" s="51" t="s">
        <v>33</v>
      </c>
      <c r="H1701" s="95">
        <f t="shared" si="6"/>
        <v>43992</v>
      </c>
      <c r="I1701" s="95">
        <f t="shared" si="7"/>
        <v>43985</v>
      </c>
      <c r="J1701" s="51">
        <v>44001</v>
      </c>
      <c r="K1701" s="155">
        <v>43985</v>
      </c>
      <c r="L1701" s="155"/>
      <c r="M1701" s="166"/>
      <c r="N1701" s="53"/>
      <c r="O1701" s="53"/>
    </row>
    <row r="1702" spans="1:15" ht="15.6" customHeight="1" outlineLevel="1">
      <c r="A1702" s="43">
        <v>87473</v>
      </c>
      <c r="B1702" s="44" t="s">
        <v>5471</v>
      </c>
      <c r="C1702" s="163" t="s">
        <v>5472</v>
      </c>
      <c r="D1702" s="43"/>
      <c r="E1702" s="51">
        <v>43964</v>
      </c>
      <c r="F1702" s="51">
        <v>43986</v>
      </c>
      <c r="G1702" s="51" t="s">
        <v>33</v>
      </c>
      <c r="H1702" s="95">
        <f t="shared" si="6"/>
        <v>43993</v>
      </c>
      <c r="I1702" s="95">
        <f t="shared" si="7"/>
        <v>43985</v>
      </c>
      <c r="J1702" s="51">
        <v>44001</v>
      </c>
      <c r="K1702" s="155">
        <v>43985</v>
      </c>
      <c r="L1702" s="155"/>
      <c r="M1702" s="166"/>
      <c r="N1702" s="53"/>
      <c r="O1702" s="53"/>
    </row>
    <row r="1703" spans="1:15" ht="15.6" customHeight="1" outlineLevel="1">
      <c r="A1703" s="43">
        <v>64834</v>
      </c>
      <c r="B1703" s="44" t="s">
        <v>5473</v>
      </c>
      <c r="C1703" s="163" t="s">
        <v>5474</v>
      </c>
      <c r="D1703" s="43"/>
      <c r="E1703" s="51">
        <v>43964</v>
      </c>
      <c r="F1703" s="51">
        <v>43987</v>
      </c>
      <c r="G1703" s="51" t="s">
        <v>33</v>
      </c>
      <c r="H1703" s="95">
        <f t="shared" si="6"/>
        <v>43994</v>
      </c>
      <c r="I1703" s="95">
        <f t="shared" si="7"/>
        <v>43985</v>
      </c>
      <c r="J1703" s="51">
        <v>44001</v>
      </c>
      <c r="K1703" s="155">
        <v>43985</v>
      </c>
      <c r="L1703" s="155"/>
      <c r="M1703" s="166"/>
      <c r="N1703" s="53"/>
      <c r="O1703" s="53"/>
    </row>
    <row r="1704" spans="1:15" ht="15" customHeight="1" outlineLevel="1">
      <c r="A1704" s="43">
        <v>64568</v>
      </c>
      <c r="B1704" s="44" t="s">
        <v>5475</v>
      </c>
      <c r="C1704" s="163" t="s">
        <v>5476</v>
      </c>
      <c r="D1704" s="43"/>
      <c r="E1704" s="51">
        <v>43964</v>
      </c>
      <c r="F1704" s="51">
        <v>43997</v>
      </c>
      <c r="G1704" s="51" t="s">
        <v>33</v>
      </c>
      <c r="H1704" s="95">
        <f t="shared" si="6"/>
        <v>44004</v>
      </c>
      <c r="I1704" s="95">
        <f t="shared" si="7"/>
        <v>43985</v>
      </c>
      <c r="J1704" s="51">
        <v>44006</v>
      </c>
      <c r="K1704" s="155">
        <v>43985</v>
      </c>
      <c r="L1704" s="155"/>
      <c r="M1704" s="166"/>
      <c r="N1704" s="53"/>
      <c r="O1704" s="53"/>
    </row>
    <row r="1705" spans="1:15" ht="15.6" customHeight="1" outlineLevel="1">
      <c r="A1705" s="43">
        <v>91348</v>
      </c>
      <c r="B1705" s="44" t="s">
        <v>5477</v>
      </c>
      <c r="C1705" s="163" t="s">
        <v>5478</v>
      </c>
      <c r="D1705" s="43"/>
      <c r="E1705" s="51">
        <v>43965</v>
      </c>
      <c r="F1705" s="51">
        <v>43986</v>
      </c>
      <c r="G1705" s="51" t="s">
        <v>33</v>
      </c>
      <c r="H1705" s="95">
        <f t="shared" si="6"/>
        <v>43993</v>
      </c>
      <c r="I1705" s="95">
        <f t="shared" si="7"/>
        <v>43986</v>
      </c>
      <c r="J1705" s="51">
        <v>43999</v>
      </c>
      <c r="K1705" s="155">
        <v>43985</v>
      </c>
      <c r="L1705" s="155"/>
      <c r="M1705" s="166"/>
      <c r="N1705" s="53"/>
      <c r="O1705" s="53"/>
    </row>
    <row r="1706" spans="1:15" ht="15.6" customHeight="1" outlineLevel="1">
      <c r="A1706" s="43">
        <v>95307</v>
      </c>
      <c r="B1706" s="44" t="s">
        <v>5479</v>
      </c>
      <c r="C1706" s="163" t="s">
        <v>5480</v>
      </c>
      <c r="D1706" s="43"/>
      <c r="E1706" s="51">
        <v>43966</v>
      </c>
      <c r="F1706" s="51">
        <v>43987</v>
      </c>
      <c r="G1706" s="51" t="s">
        <v>33</v>
      </c>
      <c r="H1706" s="95">
        <f t="shared" si="6"/>
        <v>43994</v>
      </c>
      <c r="I1706" s="95">
        <f t="shared" si="7"/>
        <v>43987</v>
      </c>
      <c r="J1706" s="51">
        <v>43999</v>
      </c>
      <c r="K1706" s="155">
        <v>43985</v>
      </c>
      <c r="L1706" s="155"/>
      <c r="M1706" s="166"/>
      <c r="N1706" s="53"/>
      <c r="O1706" s="53"/>
    </row>
    <row r="1707" spans="1:15" ht="15.6" customHeight="1" outlineLevel="1">
      <c r="A1707" s="43">
        <v>95315</v>
      </c>
      <c r="B1707" s="44" t="s">
        <v>5481</v>
      </c>
      <c r="C1707" s="163" t="s">
        <v>5482</v>
      </c>
      <c r="D1707" s="43"/>
      <c r="E1707" s="51">
        <v>43966</v>
      </c>
      <c r="F1707" s="51">
        <v>43998</v>
      </c>
      <c r="G1707" s="51" t="s">
        <v>33</v>
      </c>
      <c r="H1707" s="95">
        <f t="shared" si="6"/>
        <v>44005</v>
      </c>
      <c r="I1707" s="95">
        <f t="shared" si="7"/>
        <v>43987</v>
      </c>
      <c r="J1707" s="51">
        <v>44008</v>
      </c>
      <c r="K1707" s="155">
        <v>43985</v>
      </c>
      <c r="L1707" s="155"/>
      <c r="M1707" s="166"/>
      <c r="N1707" s="53"/>
      <c r="O1707" s="53"/>
    </row>
    <row r="1708" spans="1:15" ht="15.6" customHeight="1" outlineLevel="1">
      <c r="A1708" s="43">
        <v>95316</v>
      </c>
      <c r="B1708" s="44" t="s">
        <v>5481</v>
      </c>
      <c r="C1708" s="163" t="s">
        <v>5483</v>
      </c>
      <c r="D1708" s="43"/>
      <c r="E1708" s="51">
        <v>43966</v>
      </c>
      <c r="F1708" s="51">
        <v>43998</v>
      </c>
      <c r="G1708" s="51" t="s">
        <v>33</v>
      </c>
      <c r="H1708" s="95">
        <f t="shared" si="6"/>
        <v>44005</v>
      </c>
      <c r="I1708" s="95">
        <f t="shared" si="7"/>
        <v>43987</v>
      </c>
      <c r="J1708" s="51">
        <v>44006</v>
      </c>
      <c r="K1708" s="155">
        <v>43985</v>
      </c>
      <c r="L1708" s="155"/>
      <c r="M1708" s="166"/>
      <c r="N1708" s="53"/>
      <c r="O1708" s="53"/>
    </row>
    <row r="1709" spans="1:15" ht="15.6" customHeight="1" outlineLevel="1">
      <c r="A1709" s="43">
        <v>95690</v>
      </c>
      <c r="B1709" s="44" t="s">
        <v>5484</v>
      </c>
      <c r="C1709" s="163" t="s">
        <v>5485</v>
      </c>
      <c r="D1709" s="43"/>
      <c r="E1709" s="51">
        <v>43992</v>
      </c>
      <c r="F1709" s="51" t="s">
        <v>5486</v>
      </c>
      <c r="G1709" s="51" t="s">
        <v>5486</v>
      </c>
      <c r="H1709" s="95" t="e">
        <f t="shared" si="6"/>
        <v>#VALUE!</v>
      </c>
      <c r="I1709" s="95">
        <f t="shared" si="7"/>
        <v>44013</v>
      </c>
      <c r="J1709" s="51" t="s">
        <v>5486</v>
      </c>
      <c r="K1709" s="155">
        <v>44001</v>
      </c>
      <c r="L1709" s="155"/>
      <c r="M1709" s="166"/>
      <c r="N1709" s="53"/>
      <c r="O1709" s="53"/>
    </row>
    <row r="1710" spans="1:15" ht="15.6" customHeight="1" outlineLevel="1">
      <c r="A1710" s="43">
        <v>95750</v>
      </c>
      <c r="B1710" s="44" t="s">
        <v>5487</v>
      </c>
      <c r="C1710" s="163" t="s">
        <v>5488</v>
      </c>
      <c r="D1710" s="43"/>
      <c r="E1710" s="51">
        <v>43998</v>
      </c>
      <c r="F1710" s="51">
        <v>44014</v>
      </c>
      <c r="G1710" s="51" t="s">
        <v>33</v>
      </c>
      <c r="H1710" s="95">
        <f t="shared" si="6"/>
        <v>44021</v>
      </c>
      <c r="I1710" s="95">
        <f t="shared" si="7"/>
        <v>44019</v>
      </c>
      <c r="J1710" s="51">
        <v>44018</v>
      </c>
      <c r="K1710" s="155">
        <v>44001</v>
      </c>
      <c r="L1710" s="155"/>
      <c r="M1710" s="166"/>
      <c r="N1710" s="53"/>
      <c r="O1710" s="53"/>
    </row>
    <row r="1711" spans="1:15" ht="15.6" customHeight="1" outlineLevel="1">
      <c r="A1711" s="43">
        <v>80056</v>
      </c>
      <c r="B1711" s="44" t="s">
        <v>5489</v>
      </c>
      <c r="C1711" s="163" t="s">
        <v>5490</v>
      </c>
      <c r="D1711" s="43"/>
      <c r="E1711" s="51">
        <v>44001</v>
      </c>
      <c r="F1711" s="51">
        <v>44013</v>
      </c>
      <c r="G1711" s="51" t="s">
        <v>33</v>
      </c>
      <c r="H1711" s="95">
        <f t="shared" si="6"/>
        <v>44020</v>
      </c>
      <c r="I1711" s="95">
        <f t="shared" si="7"/>
        <v>44022</v>
      </c>
      <c r="J1711" s="51">
        <v>44018</v>
      </c>
      <c r="K1711" s="155">
        <v>44011</v>
      </c>
      <c r="L1711" s="155"/>
      <c r="M1711" s="166"/>
      <c r="N1711" s="53"/>
      <c r="O1711" s="53"/>
    </row>
    <row r="1712" spans="1:15" ht="15.6" customHeight="1" outlineLevel="1">
      <c r="A1712" s="43">
        <v>94701</v>
      </c>
      <c r="B1712" s="44" t="s">
        <v>5491</v>
      </c>
      <c r="C1712" s="163" t="s">
        <v>5492</v>
      </c>
      <c r="D1712" s="43"/>
      <c r="E1712" s="51">
        <v>44001</v>
      </c>
      <c r="F1712" s="51" t="s">
        <v>5493</v>
      </c>
      <c r="G1712" s="51" t="s">
        <v>5493</v>
      </c>
      <c r="H1712" s="95" t="e">
        <f t="shared" si="6"/>
        <v>#VALUE!</v>
      </c>
      <c r="I1712" s="95">
        <f t="shared" si="7"/>
        <v>44022</v>
      </c>
      <c r="J1712" s="51">
        <v>44008</v>
      </c>
      <c r="K1712" s="155">
        <v>44011</v>
      </c>
      <c r="L1712" s="155"/>
      <c r="M1712" s="166"/>
      <c r="N1712" s="53"/>
      <c r="O1712" s="53"/>
    </row>
    <row r="1713" spans="1:15" ht="15.6" customHeight="1" outlineLevel="1">
      <c r="A1713" s="43">
        <v>71273</v>
      </c>
      <c r="B1713" s="44" t="s">
        <v>5494</v>
      </c>
      <c r="C1713" s="44" t="s">
        <v>5495</v>
      </c>
      <c r="D1713" s="43"/>
      <c r="E1713" s="51">
        <v>44008</v>
      </c>
      <c r="F1713" s="51">
        <v>44020</v>
      </c>
      <c r="G1713" s="51" t="s">
        <v>33</v>
      </c>
      <c r="H1713" s="95">
        <f t="shared" si="6"/>
        <v>44027</v>
      </c>
      <c r="I1713" s="95">
        <f t="shared" si="7"/>
        <v>44029</v>
      </c>
      <c r="J1713" s="51">
        <v>44022</v>
      </c>
      <c r="K1713" s="155">
        <v>44011</v>
      </c>
      <c r="L1713" s="155"/>
      <c r="M1713" s="166"/>
      <c r="N1713" s="53"/>
      <c r="O1713" s="53"/>
    </row>
    <row r="1714" spans="1:15" ht="15.6" customHeight="1" outlineLevel="1">
      <c r="A1714" s="43">
        <v>95903</v>
      </c>
      <c r="B1714" s="44" t="s">
        <v>5496</v>
      </c>
      <c r="C1714" s="168" t="s">
        <v>5497</v>
      </c>
      <c r="D1714" s="43"/>
      <c r="E1714" s="51">
        <v>44022</v>
      </c>
      <c r="F1714" s="51">
        <v>44032</v>
      </c>
      <c r="G1714" s="51" t="s">
        <v>33</v>
      </c>
      <c r="H1714" s="95">
        <f t="shared" si="6"/>
        <v>44039</v>
      </c>
      <c r="I1714" s="95">
        <f t="shared" si="7"/>
        <v>44043</v>
      </c>
      <c r="J1714" s="51">
        <v>44033</v>
      </c>
      <c r="K1714" s="155">
        <v>44022</v>
      </c>
      <c r="L1714" s="155"/>
      <c r="M1714" s="166"/>
      <c r="N1714" s="53"/>
      <c r="O1714" s="53"/>
    </row>
    <row r="1715" spans="1:15" ht="15.6" customHeight="1" outlineLevel="1">
      <c r="A1715" s="43">
        <v>95912</v>
      </c>
      <c r="B1715" s="44" t="s">
        <v>5498</v>
      </c>
      <c r="C1715" s="168" t="s">
        <v>5499</v>
      </c>
      <c r="D1715" s="43"/>
      <c r="E1715" s="51">
        <v>44022</v>
      </c>
      <c r="F1715" s="51">
        <v>44026</v>
      </c>
      <c r="G1715" s="51" t="s">
        <v>33</v>
      </c>
      <c r="H1715" s="95">
        <f t="shared" si="6"/>
        <v>44033</v>
      </c>
      <c r="I1715" s="95">
        <f t="shared" si="7"/>
        <v>44043</v>
      </c>
      <c r="J1715" s="51">
        <v>44028</v>
      </c>
      <c r="K1715" s="155">
        <v>44029</v>
      </c>
      <c r="L1715" s="155"/>
      <c r="M1715" s="166"/>
      <c r="N1715" s="53"/>
      <c r="O1715" s="53"/>
    </row>
    <row r="1716" spans="1:15" ht="15.6" customHeight="1" outlineLevel="1">
      <c r="A1716" s="43">
        <v>87472</v>
      </c>
      <c r="B1716" s="44" t="s">
        <v>5500</v>
      </c>
      <c r="C1716" s="163" t="s">
        <v>5501</v>
      </c>
      <c r="D1716" s="43"/>
      <c r="E1716" s="51">
        <v>44027</v>
      </c>
      <c r="F1716" s="51">
        <v>44036</v>
      </c>
      <c r="G1716" s="51" t="s">
        <v>33</v>
      </c>
      <c r="H1716" s="95">
        <f t="shared" si="6"/>
        <v>44043</v>
      </c>
      <c r="I1716" s="95">
        <f t="shared" si="7"/>
        <v>44048</v>
      </c>
      <c r="J1716" s="51">
        <v>44046</v>
      </c>
      <c r="K1716" s="155">
        <v>44029</v>
      </c>
      <c r="L1716" s="155"/>
      <c r="M1716" s="166"/>
      <c r="N1716" s="53"/>
      <c r="O1716" s="53"/>
    </row>
    <row r="1717" spans="1:15" ht="15.6" customHeight="1" outlineLevel="1">
      <c r="A1717" s="43">
        <v>95956</v>
      </c>
      <c r="B1717" s="44" t="s">
        <v>5502</v>
      </c>
      <c r="C1717" s="163" t="s">
        <v>5503</v>
      </c>
      <c r="D1717" s="43"/>
      <c r="E1717" s="51">
        <v>44032</v>
      </c>
      <c r="F1717" s="51">
        <v>44035</v>
      </c>
      <c r="G1717" s="51" t="s">
        <v>33</v>
      </c>
      <c r="H1717" s="95">
        <f t="shared" si="6"/>
        <v>44042</v>
      </c>
      <c r="I1717" s="95">
        <f t="shared" si="7"/>
        <v>44053</v>
      </c>
      <c r="J1717" s="51">
        <v>44046</v>
      </c>
      <c r="K1717" s="155">
        <v>44039</v>
      </c>
      <c r="L1717" s="155"/>
      <c r="M1717" s="166"/>
      <c r="N1717" s="53"/>
      <c r="O1717" s="53"/>
    </row>
    <row r="1718" spans="1:15" ht="15.6" customHeight="1" outlineLevel="1">
      <c r="A1718" s="43">
        <v>95935</v>
      </c>
      <c r="B1718" s="44" t="s">
        <v>5504</v>
      </c>
      <c r="C1718" s="163" t="s">
        <v>5505</v>
      </c>
      <c r="D1718" s="43"/>
      <c r="E1718" s="51">
        <v>44032</v>
      </c>
      <c r="F1718" s="51">
        <v>44062</v>
      </c>
      <c r="G1718" s="51" t="s">
        <v>33</v>
      </c>
      <c r="H1718" s="95">
        <f>WORKDAY(F1718,5)</f>
        <v>44069</v>
      </c>
      <c r="I1718" s="95">
        <f t="shared" si="7"/>
        <v>44053</v>
      </c>
      <c r="J1718" s="51">
        <v>44069</v>
      </c>
      <c r="K1718" s="155">
        <v>44039</v>
      </c>
      <c r="L1718" s="155"/>
      <c r="M1718" s="166"/>
      <c r="N1718" s="53"/>
      <c r="O1718" s="53"/>
    </row>
    <row r="1719" spans="1:15" ht="15.6" customHeight="1" outlineLevel="1">
      <c r="A1719" s="43">
        <v>92358</v>
      </c>
      <c r="B1719" s="44" t="s">
        <v>5457</v>
      </c>
      <c r="C1719" s="163" t="s">
        <v>5458</v>
      </c>
      <c r="D1719" s="43"/>
      <c r="E1719" s="51">
        <v>44033</v>
      </c>
      <c r="F1719" s="51">
        <v>44041</v>
      </c>
      <c r="G1719" s="51" t="s">
        <v>33</v>
      </c>
      <c r="H1719" s="95">
        <f t="shared" ref="H1719:H1740" si="8">WORKDAY(F1719,5)</f>
        <v>44048</v>
      </c>
      <c r="I1719" s="95">
        <f t="shared" si="7"/>
        <v>44054</v>
      </c>
      <c r="J1719" s="51">
        <v>44053</v>
      </c>
      <c r="K1719" s="155">
        <v>44039</v>
      </c>
      <c r="L1719" s="155"/>
      <c r="M1719" s="166"/>
      <c r="N1719" s="53"/>
      <c r="O1719" s="53"/>
    </row>
    <row r="1720" spans="1:15" ht="15.6" customHeight="1" outlineLevel="1">
      <c r="A1720" s="43">
        <v>79568</v>
      </c>
      <c r="B1720" s="44" t="s">
        <v>5506</v>
      </c>
      <c r="C1720" s="163" t="s">
        <v>5507</v>
      </c>
      <c r="D1720" s="43"/>
      <c r="E1720" s="51">
        <v>44039</v>
      </c>
      <c r="F1720" s="51">
        <v>44048</v>
      </c>
      <c r="G1720" s="51" t="s">
        <v>33</v>
      </c>
      <c r="H1720" s="95">
        <f t="shared" si="8"/>
        <v>44055</v>
      </c>
      <c r="I1720" s="95">
        <f t="shared" si="7"/>
        <v>44060</v>
      </c>
      <c r="J1720" s="51">
        <v>44053</v>
      </c>
      <c r="K1720" s="155">
        <v>44047</v>
      </c>
      <c r="L1720" s="155"/>
      <c r="M1720" s="166"/>
      <c r="N1720" s="53"/>
      <c r="O1720" s="53"/>
    </row>
    <row r="1721" spans="1:15" ht="15.6" customHeight="1" outlineLevel="1">
      <c r="A1721" s="43">
        <v>96014</v>
      </c>
      <c r="B1721" s="44" t="s">
        <v>5508</v>
      </c>
      <c r="C1721" s="163" t="s">
        <v>5507</v>
      </c>
      <c r="D1721" s="43"/>
      <c r="E1721" s="51">
        <v>44039</v>
      </c>
      <c r="F1721" s="51">
        <v>44048</v>
      </c>
      <c r="G1721" s="51" t="s">
        <v>33</v>
      </c>
      <c r="H1721" s="95">
        <f t="shared" si="8"/>
        <v>44055</v>
      </c>
      <c r="I1721" s="95">
        <f t="shared" si="7"/>
        <v>44060</v>
      </c>
      <c r="J1721" s="51">
        <v>44053</v>
      </c>
      <c r="K1721" s="155">
        <v>44047</v>
      </c>
      <c r="L1721" s="155"/>
      <c r="M1721" s="166"/>
      <c r="N1721" s="53"/>
      <c r="O1721" s="53"/>
    </row>
    <row r="1722" spans="1:15" ht="15.6" customHeight="1" outlineLevel="1">
      <c r="A1722" s="43">
        <v>96015</v>
      </c>
      <c r="B1722" s="44" t="s">
        <v>5509</v>
      </c>
      <c r="C1722" s="163" t="s">
        <v>5507</v>
      </c>
      <c r="D1722" s="43"/>
      <c r="E1722" s="51">
        <v>44039</v>
      </c>
      <c r="F1722" s="51">
        <v>44048</v>
      </c>
      <c r="G1722" s="51" t="s">
        <v>33</v>
      </c>
      <c r="H1722" s="95">
        <f t="shared" si="8"/>
        <v>44055</v>
      </c>
      <c r="I1722" s="95">
        <f t="shared" si="7"/>
        <v>44060</v>
      </c>
      <c r="J1722" s="51">
        <v>44053</v>
      </c>
      <c r="K1722" s="155">
        <v>44047</v>
      </c>
      <c r="L1722" s="155"/>
      <c r="M1722" s="166"/>
      <c r="N1722" s="53"/>
      <c r="O1722" s="53"/>
    </row>
    <row r="1723" spans="1:15" ht="15.6" customHeight="1" outlineLevel="1">
      <c r="A1723" s="43">
        <v>96007</v>
      </c>
      <c r="B1723" s="44" t="s">
        <v>5510</v>
      </c>
      <c r="C1723" s="163" t="s">
        <v>5511</v>
      </c>
      <c r="D1723" s="43"/>
      <c r="E1723" s="51">
        <v>44042</v>
      </c>
      <c r="F1723" s="51">
        <v>44048</v>
      </c>
      <c r="G1723" s="51" t="s">
        <v>33</v>
      </c>
      <c r="H1723" s="95">
        <f t="shared" si="8"/>
        <v>44055</v>
      </c>
      <c r="I1723" s="95">
        <f t="shared" si="7"/>
        <v>44063</v>
      </c>
      <c r="J1723" s="51">
        <v>44061</v>
      </c>
      <c r="K1723" s="155">
        <v>44047</v>
      </c>
      <c r="L1723" s="155"/>
      <c r="M1723" s="166"/>
      <c r="N1723" s="53"/>
      <c r="O1723" s="53"/>
    </row>
    <row r="1724" spans="1:15" ht="15.6" customHeight="1" outlineLevel="1">
      <c r="A1724" s="43">
        <v>96031</v>
      </c>
      <c r="B1724" s="44" t="s">
        <v>5512</v>
      </c>
      <c r="C1724" s="163" t="s">
        <v>5513</v>
      </c>
      <c r="D1724" s="43"/>
      <c r="E1724" s="51">
        <v>44055</v>
      </c>
      <c r="F1724" s="51">
        <v>44063</v>
      </c>
      <c r="G1724" s="51" t="s">
        <v>33</v>
      </c>
      <c r="H1724" s="95">
        <f t="shared" si="8"/>
        <v>44070</v>
      </c>
      <c r="I1724" s="95">
        <f t="shared" si="7"/>
        <v>44076</v>
      </c>
      <c r="J1724" s="51">
        <v>44069</v>
      </c>
      <c r="K1724" s="155">
        <v>44057</v>
      </c>
      <c r="L1724" s="155"/>
      <c r="M1724" s="166"/>
      <c r="N1724" s="53"/>
      <c r="O1724" s="53"/>
    </row>
    <row r="1725" spans="1:15" ht="15.6" customHeight="1" outlineLevel="1">
      <c r="A1725" s="43">
        <v>74061</v>
      </c>
      <c r="B1725" s="44" t="s">
        <v>5514</v>
      </c>
      <c r="C1725" s="163" t="s">
        <v>5515</v>
      </c>
      <c r="D1725" s="43"/>
      <c r="E1725" s="51">
        <v>44055</v>
      </c>
      <c r="F1725" s="51">
        <v>44064</v>
      </c>
      <c r="G1725" s="51" t="s">
        <v>33</v>
      </c>
      <c r="H1725" s="95">
        <f t="shared" si="8"/>
        <v>44071</v>
      </c>
      <c r="I1725" s="95">
        <f t="shared" si="7"/>
        <v>44076</v>
      </c>
      <c r="J1725" s="51">
        <v>44071</v>
      </c>
      <c r="K1725" s="155">
        <v>44057</v>
      </c>
      <c r="L1725" s="155"/>
      <c r="M1725" s="166"/>
      <c r="N1725" s="53"/>
      <c r="O1725" s="53"/>
    </row>
    <row r="1726" spans="1:15" ht="15.6" customHeight="1" outlineLevel="1">
      <c r="A1726" s="43">
        <v>96055</v>
      </c>
      <c r="B1726" s="44" t="s">
        <v>5516</v>
      </c>
      <c r="C1726" s="163" t="s">
        <v>5517</v>
      </c>
      <c r="D1726" s="43"/>
      <c r="E1726" s="51">
        <v>44057</v>
      </c>
      <c r="F1726" s="51">
        <v>44082</v>
      </c>
      <c r="G1726" s="51" t="s">
        <v>33</v>
      </c>
      <c r="H1726" s="95">
        <f t="shared" si="8"/>
        <v>44089</v>
      </c>
      <c r="I1726" s="95">
        <f t="shared" si="7"/>
        <v>44078</v>
      </c>
      <c r="J1726" s="51">
        <v>44091</v>
      </c>
      <c r="K1726" s="155">
        <v>44071</v>
      </c>
      <c r="L1726" s="155"/>
      <c r="M1726" s="166"/>
      <c r="N1726" s="53"/>
      <c r="O1726" s="53" t="s">
        <v>5518</v>
      </c>
    </row>
    <row r="1727" spans="1:15" ht="15.6" customHeight="1" outlineLevel="1">
      <c r="A1727" s="43">
        <v>96056</v>
      </c>
      <c r="B1727" s="44" t="s">
        <v>5519</v>
      </c>
      <c r="C1727" s="163" t="s">
        <v>5520</v>
      </c>
      <c r="D1727" s="43"/>
      <c r="E1727" s="51">
        <v>44057</v>
      </c>
      <c r="F1727" s="51">
        <v>44075</v>
      </c>
      <c r="G1727" s="51" t="s">
        <v>33</v>
      </c>
      <c r="H1727" s="95">
        <f t="shared" si="8"/>
        <v>44082</v>
      </c>
      <c r="I1727" s="95">
        <f t="shared" si="7"/>
        <v>44078</v>
      </c>
      <c r="J1727" s="51">
        <v>44084</v>
      </c>
      <c r="K1727" s="155">
        <v>44071</v>
      </c>
      <c r="L1727" s="155"/>
      <c r="M1727" s="166"/>
      <c r="N1727" s="53"/>
      <c r="O1727" s="53"/>
    </row>
    <row r="1728" spans="1:15" ht="15.6" customHeight="1" outlineLevel="1">
      <c r="A1728" s="43">
        <v>96061</v>
      </c>
      <c r="B1728" s="44" t="s">
        <v>5521</v>
      </c>
      <c r="C1728" s="163" t="s">
        <v>5522</v>
      </c>
      <c r="D1728" s="43"/>
      <c r="E1728" s="51">
        <v>44064</v>
      </c>
      <c r="F1728" s="51" t="s">
        <v>816</v>
      </c>
      <c r="G1728" s="51" t="s">
        <v>816</v>
      </c>
      <c r="H1728" s="95"/>
      <c r="I1728" s="95">
        <f t="shared" si="7"/>
        <v>44085</v>
      </c>
      <c r="J1728" s="51"/>
      <c r="K1728" s="155">
        <v>44071</v>
      </c>
      <c r="L1728" s="155"/>
      <c r="M1728" s="166"/>
      <c r="N1728" s="53"/>
      <c r="O1728" s="169" t="s">
        <v>5523</v>
      </c>
    </row>
    <row r="1729" spans="1:15" ht="15.6" customHeight="1" outlineLevel="1">
      <c r="A1729" s="43">
        <v>96078</v>
      </c>
      <c r="B1729" s="44" t="s">
        <v>5524</v>
      </c>
      <c r="C1729" s="163" t="s">
        <v>5525</v>
      </c>
      <c r="D1729" s="43"/>
      <c r="E1729" s="51">
        <v>44068</v>
      </c>
      <c r="F1729" s="51">
        <v>44075</v>
      </c>
      <c r="G1729" s="51" t="s">
        <v>33</v>
      </c>
      <c r="H1729" s="95">
        <f t="shared" si="8"/>
        <v>44082</v>
      </c>
      <c r="I1729" s="95">
        <f t="shared" si="7"/>
        <v>44089</v>
      </c>
      <c r="J1729" s="51">
        <v>44084</v>
      </c>
      <c r="K1729" s="155">
        <v>44071</v>
      </c>
      <c r="L1729" s="155"/>
      <c r="M1729" s="166"/>
      <c r="N1729" s="53"/>
      <c r="O1729" s="53"/>
    </row>
    <row r="1730" spans="1:15" ht="15.6" customHeight="1" outlineLevel="1">
      <c r="A1730" s="43">
        <v>96064</v>
      </c>
      <c r="B1730" s="44" t="s">
        <v>5526</v>
      </c>
      <c r="C1730" s="163" t="s">
        <v>5527</v>
      </c>
      <c r="D1730" s="43"/>
      <c r="E1730" s="51">
        <v>44069</v>
      </c>
      <c r="F1730" s="51">
        <v>44077</v>
      </c>
      <c r="G1730" s="51" t="s">
        <v>33</v>
      </c>
      <c r="H1730" s="95">
        <f t="shared" si="8"/>
        <v>44084</v>
      </c>
      <c r="I1730" s="95">
        <f t="shared" si="7"/>
        <v>44090</v>
      </c>
      <c r="J1730" s="51">
        <v>44085</v>
      </c>
      <c r="K1730" s="155">
        <v>44071</v>
      </c>
      <c r="L1730" s="155"/>
      <c r="M1730" s="166"/>
      <c r="N1730" s="53"/>
      <c r="O1730" s="53"/>
    </row>
    <row r="1731" spans="1:15" ht="15.6" customHeight="1" outlineLevel="1">
      <c r="A1731" s="43">
        <v>89492</v>
      </c>
      <c r="B1731" s="44" t="s">
        <v>5528</v>
      </c>
      <c r="C1731" s="163"/>
      <c r="D1731" s="43"/>
      <c r="E1731" s="51">
        <v>44054</v>
      </c>
      <c r="F1731" s="51">
        <v>44083</v>
      </c>
      <c r="G1731" s="51" t="s">
        <v>33</v>
      </c>
      <c r="H1731" s="95">
        <f t="shared" si="8"/>
        <v>44090</v>
      </c>
      <c r="I1731" s="95">
        <f t="shared" si="7"/>
        <v>44075</v>
      </c>
      <c r="J1731" s="51">
        <v>44098</v>
      </c>
      <c r="K1731" s="155">
        <v>44071</v>
      </c>
      <c r="L1731" s="155"/>
      <c r="M1731" s="166"/>
      <c r="N1731" s="53"/>
      <c r="O1731" s="53"/>
    </row>
    <row r="1732" spans="1:15" ht="15.6" customHeight="1" outlineLevel="1">
      <c r="A1732" s="43">
        <v>90363</v>
      </c>
      <c r="B1732" s="44" t="s">
        <v>5529</v>
      </c>
      <c r="C1732" s="163" t="s">
        <v>5530</v>
      </c>
      <c r="D1732" s="43"/>
      <c r="E1732" s="51">
        <v>44061</v>
      </c>
      <c r="F1732" s="51" t="s">
        <v>101</v>
      </c>
      <c r="G1732" s="51" t="s">
        <v>101</v>
      </c>
      <c r="H1732" s="95" t="s">
        <v>101</v>
      </c>
      <c r="I1732" s="95">
        <f t="shared" si="7"/>
        <v>44082</v>
      </c>
      <c r="J1732" s="51">
        <v>44071</v>
      </c>
      <c r="K1732" s="155">
        <v>44071</v>
      </c>
      <c r="L1732" s="155"/>
      <c r="M1732" s="166"/>
      <c r="N1732" s="53"/>
      <c r="O1732" s="53" t="s">
        <v>5531</v>
      </c>
    </row>
    <row r="1733" spans="1:15" ht="15.6" customHeight="1" outlineLevel="1">
      <c r="A1733" s="43">
        <v>95978</v>
      </c>
      <c r="B1733" s="44" t="s">
        <v>5532</v>
      </c>
      <c r="C1733" s="163" t="s">
        <v>5533</v>
      </c>
      <c r="D1733" s="43"/>
      <c r="E1733" s="51">
        <v>44071</v>
      </c>
      <c r="F1733" s="51">
        <v>44098</v>
      </c>
      <c r="G1733" s="51" t="s">
        <v>33</v>
      </c>
      <c r="H1733" s="95">
        <f t="shared" si="8"/>
        <v>44105</v>
      </c>
      <c r="I1733" s="95">
        <f t="shared" si="7"/>
        <v>44092</v>
      </c>
      <c r="J1733" s="51">
        <v>44105</v>
      </c>
      <c r="K1733" s="155">
        <v>44071</v>
      </c>
      <c r="L1733" s="155"/>
      <c r="M1733" s="166"/>
      <c r="N1733" s="53"/>
      <c r="O1733" s="53" t="s">
        <v>5534</v>
      </c>
    </row>
    <row r="1734" spans="1:15" ht="15.6" customHeight="1" outlineLevel="1">
      <c r="A1734" s="43">
        <v>96093</v>
      </c>
      <c r="B1734" s="44" t="s">
        <v>5535</v>
      </c>
      <c r="C1734" s="163" t="s">
        <v>5536</v>
      </c>
      <c r="D1734" s="43"/>
      <c r="E1734" s="51">
        <v>44075</v>
      </c>
      <c r="F1734" s="51">
        <v>44077</v>
      </c>
      <c r="G1734" s="51" t="s">
        <v>33</v>
      </c>
      <c r="H1734" s="95">
        <f t="shared" si="8"/>
        <v>44084</v>
      </c>
      <c r="I1734" s="95">
        <f t="shared" si="7"/>
        <v>44096</v>
      </c>
      <c r="J1734" s="51">
        <v>44085</v>
      </c>
      <c r="K1734" s="155">
        <v>44089</v>
      </c>
      <c r="L1734" s="155"/>
      <c r="M1734" s="166"/>
      <c r="N1734" s="53"/>
      <c r="O1734" s="53"/>
    </row>
    <row r="1735" spans="1:15" ht="15.6" customHeight="1" outlineLevel="1">
      <c r="A1735" s="43">
        <v>96119</v>
      </c>
      <c r="B1735" s="44" t="s">
        <v>5537</v>
      </c>
      <c r="C1735" s="163" t="s">
        <v>5538</v>
      </c>
      <c r="D1735" s="43"/>
      <c r="E1735" s="51">
        <v>44085</v>
      </c>
      <c r="F1735" s="51">
        <v>44104</v>
      </c>
      <c r="G1735" s="51" t="s">
        <v>33</v>
      </c>
      <c r="H1735" s="95">
        <f t="shared" si="8"/>
        <v>44111</v>
      </c>
      <c r="I1735" s="95">
        <f t="shared" si="7"/>
        <v>44106</v>
      </c>
      <c r="J1735" s="51">
        <v>44112</v>
      </c>
      <c r="K1735" s="155">
        <v>44089</v>
      </c>
      <c r="L1735" s="155"/>
      <c r="M1735" s="166"/>
      <c r="N1735" s="53"/>
      <c r="O1735" s="53"/>
    </row>
    <row r="1736" spans="1:15" ht="15.6" customHeight="1" outlineLevel="1">
      <c r="A1736" s="43">
        <v>85101</v>
      </c>
      <c r="B1736" s="44" t="s">
        <v>5539</v>
      </c>
      <c r="C1736" s="163" t="s">
        <v>5540</v>
      </c>
      <c r="D1736" s="43"/>
      <c r="E1736" s="51">
        <v>44088</v>
      </c>
      <c r="F1736" s="51">
        <v>44098</v>
      </c>
      <c r="G1736" s="51" t="s">
        <v>33</v>
      </c>
      <c r="H1736" s="95">
        <f t="shared" si="8"/>
        <v>44105</v>
      </c>
      <c r="I1736" s="95">
        <f t="shared" si="7"/>
        <v>44109</v>
      </c>
      <c r="J1736" s="51">
        <v>44105</v>
      </c>
      <c r="K1736" s="155">
        <v>44089</v>
      </c>
      <c r="L1736" s="155"/>
      <c r="M1736" s="166"/>
      <c r="N1736" s="53"/>
      <c r="O1736" s="53"/>
    </row>
    <row r="1737" spans="1:15" ht="15.6" customHeight="1" outlineLevel="1">
      <c r="A1737" s="43">
        <v>81063</v>
      </c>
      <c r="B1737" s="44" t="s">
        <v>5541</v>
      </c>
      <c r="C1737" s="163" t="s">
        <v>5542</v>
      </c>
      <c r="D1737" s="43"/>
      <c r="E1737" s="51">
        <v>44089</v>
      </c>
      <c r="F1737" s="51">
        <v>44099</v>
      </c>
      <c r="G1737" s="51" t="s">
        <v>33</v>
      </c>
      <c r="H1737" s="95">
        <f t="shared" si="8"/>
        <v>44106</v>
      </c>
      <c r="I1737" s="95">
        <f t="shared" si="7"/>
        <v>44110</v>
      </c>
      <c r="J1737" s="51">
        <v>44106</v>
      </c>
      <c r="K1737" s="155">
        <v>44089</v>
      </c>
      <c r="L1737" s="155"/>
      <c r="M1737" s="166"/>
      <c r="N1737" s="53"/>
      <c r="O1737" s="53"/>
    </row>
    <row r="1738" spans="1:15" ht="15.6" customHeight="1" outlineLevel="1">
      <c r="A1738" s="43">
        <v>94579</v>
      </c>
      <c r="B1738" s="44" t="s">
        <v>5543</v>
      </c>
      <c r="C1738" s="163" t="s">
        <v>5544</v>
      </c>
      <c r="D1738" s="43"/>
      <c r="E1738" s="51">
        <v>44092</v>
      </c>
      <c r="F1738" s="51">
        <v>44110</v>
      </c>
      <c r="G1738" s="51" t="s">
        <v>33</v>
      </c>
      <c r="H1738" s="95">
        <f t="shared" si="8"/>
        <v>44117</v>
      </c>
      <c r="I1738" s="95">
        <f t="shared" si="7"/>
        <v>44113</v>
      </c>
      <c r="J1738" s="51">
        <v>44111</v>
      </c>
      <c r="K1738" s="155">
        <v>44098</v>
      </c>
      <c r="L1738" s="155"/>
      <c r="M1738" s="166"/>
      <c r="N1738" s="53"/>
      <c r="O1738" s="53"/>
    </row>
    <row r="1739" spans="1:15" ht="15.6" customHeight="1" outlineLevel="1">
      <c r="A1739" s="43">
        <v>96145</v>
      </c>
      <c r="B1739" s="44" t="s">
        <v>5545</v>
      </c>
      <c r="C1739" s="163" t="s">
        <v>5546</v>
      </c>
      <c r="D1739" s="43"/>
      <c r="E1739" s="51">
        <v>44092</v>
      </c>
      <c r="F1739" s="51">
        <v>44103</v>
      </c>
      <c r="G1739" s="51" t="s">
        <v>33</v>
      </c>
      <c r="H1739" s="95">
        <f t="shared" si="8"/>
        <v>44110</v>
      </c>
      <c r="I1739" s="95">
        <f t="shared" si="7"/>
        <v>44113</v>
      </c>
      <c r="J1739" s="51">
        <v>44106</v>
      </c>
      <c r="K1739" s="155">
        <v>44098</v>
      </c>
      <c r="L1739" s="155"/>
      <c r="M1739" s="166"/>
      <c r="N1739" s="53"/>
      <c r="O1739" s="53"/>
    </row>
    <row r="1740" spans="1:15" ht="15.6" customHeight="1" outlineLevel="1">
      <c r="A1740" s="43">
        <v>96146</v>
      </c>
      <c r="B1740" s="44" t="s">
        <v>5547</v>
      </c>
      <c r="C1740" s="163" t="s">
        <v>5548</v>
      </c>
      <c r="D1740" s="43"/>
      <c r="E1740" s="51">
        <v>44092</v>
      </c>
      <c r="F1740" s="51">
        <v>44102</v>
      </c>
      <c r="G1740" s="51" t="s">
        <v>33</v>
      </c>
      <c r="H1740" s="95">
        <f t="shared" si="8"/>
        <v>44109</v>
      </c>
      <c r="I1740" s="95">
        <f t="shared" si="7"/>
        <v>44113</v>
      </c>
      <c r="J1740" s="95">
        <v>44105</v>
      </c>
      <c r="K1740" s="155">
        <v>44098</v>
      </c>
      <c r="L1740" s="155"/>
      <c r="M1740" s="166"/>
      <c r="N1740" s="53"/>
      <c r="O1740" s="53"/>
    </row>
    <row r="1741" spans="1:15" ht="15.6" customHeight="1" outlineLevel="1">
      <c r="A1741" s="43">
        <v>96147</v>
      </c>
      <c r="B1741" s="44" t="s">
        <v>5549</v>
      </c>
      <c r="C1741" s="163" t="s">
        <v>5550</v>
      </c>
      <c r="D1741" s="43"/>
      <c r="E1741" s="51">
        <v>44092</v>
      </c>
      <c r="F1741" s="51" t="s">
        <v>101</v>
      </c>
      <c r="G1741" s="51" t="s">
        <v>101</v>
      </c>
      <c r="H1741" s="95" t="s">
        <v>101</v>
      </c>
      <c r="I1741" s="95">
        <f t="shared" si="7"/>
        <v>44113</v>
      </c>
      <c r="J1741" s="51" t="s">
        <v>101</v>
      </c>
      <c r="K1741" s="155">
        <v>44098</v>
      </c>
      <c r="L1741" s="155"/>
      <c r="M1741" s="166"/>
      <c r="N1741" s="53"/>
      <c r="O1741" s="53" t="s">
        <v>5551</v>
      </c>
    </row>
    <row r="1742" spans="1:15" ht="15.6" customHeight="1" outlineLevel="1">
      <c r="A1742" s="43">
        <v>96148</v>
      </c>
      <c r="B1742" s="44" t="s">
        <v>5552</v>
      </c>
      <c r="C1742" s="163" t="s">
        <v>5553</v>
      </c>
      <c r="D1742" s="43"/>
      <c r="E1742" s="51">
        <v>44092</v>
      </c>
      <c r="F1742" s="51">
        <v>44110</v>
      </c>
      <c r="G1742" s="51" t="s">
        <v>33</v>
      </c>
      <c r="H1742" s="95">
        <f t="shared" ref="H1742:H1743" si="9">WORKDAY(F1742,5)</f>
        <v>44117</v>
      </c>
      <c r="I1742" s="95">
        <f t="shared" si="7"/>
        <v>44113</v>
      </c>
      <c r="J1742" s="51">
        <v>44112</v>
      </c>
      <c r="K1742" s="155">
        <v>44098</v>
      </c>
      <c r="L1742" s="155"/>
      <c r="M1742" s="166"/>
      <c r="N1742" s="53"/>
      <c r="O1742" s="53"/>
    </row>
    <row r="1743" spans="1:15" ht="15.6" customHeight="1" outlineLevel="1">
      <c r="A1743" s="43">
        <v>96077</v>
      </c>
      <c r="B1743" s="44" t="s">
        <v>5554</v>
      </c>
      <c r="C1743" s="163" t="s">
        <v>5555</v>
      </c>
      <c r="D1743" s="43"/>
      <c r="E1743" s="51">
        <v>44096</v>
      </c>
      <c r="F1743" s="51">
        <v>44116</v>
      </c>
      <c r="G1743" s="51" t="s">
        <v>2120</v>
      </c>
      <c r="H1743" s="95">
        <f t="shared" si="9"/>
        <v>44123</v>
      </c>
      <c r="I1743" s="95">
        <f t="shared" si="7"/>
        <v>44117</v>
      </c>
      <c r="J1743" s="51">
        <v>44126</v>
      </c>
      <c r="K1743" s="155">
        <v>44098</v>
      </c>
      <c r="L1743" s="155"/>
      <c r="M1743" s="166"/>
      <c r="N1743" s="53"/>
      <c r="O1743" s="53"/>
    </row>
    <row r="1744" spans="1:15" ht="15.6" customHeight="1" outlineLevel="1">
      <c r="A1744" s="43">
        <v>96149</v>
      </c>
      <c r="B1744" s="44" t="s">
        <v>5556</v>
      </c>
      <c r="C1744" s="163" t="s">
        <v>5557</v>
      </c>
      <c r="D1744" s="43"/>
      <c r="E1744" s="51">
        <v>44096</v>
      </c>
      <c r="F1744" s="51" t="s">
        <v>101</v>
      </c>
      <c r="G1744" s="51" t="s">
        <v>101</v>
      </c>
      <c r="H1744" s="95" t="s">
        <v>101</v>
      </c>
      <c r="I1744" s="95">
        <f t="shared" si="7"/>
        <v>44117</v>
      </c>
      <c r="J1744" s="51" t="s">
        <v>101</v>
      </c>
      <c r="K1744" s="155" t="s">
        <v>101</v>
      </c>
      <c r="L1744" s="155"/>
      <c r="M1744" s="166"/>
      <c r="N1744" s="53"/>
      <c r="O1744" s="53" t="s">
        <v>5558</v>
      </c>
    </row>
    <row r="1745" spans="1:15" ht="15.6" customHeight="1" outlineLevel="1">
      <c r="A1745" s="43">
        <v>96230</v>
      </c>
      <c r="B1745" s="44" t="s">
        <v>5559</v>
      </c>
      <c r="C1745" s="163" t="s">
        <v>5560</v>
      </c>
      <c r="D1745" s="43"/>
      <c r="E1745" s="51">
        <v>44096</v>
      </c>
      <c r="F1745" s="51">
        <v>44109</v>
      </c>
      <c r="G1745" s="51" t="s">
        <v>2120</v>
      </c>
      <c r="H1745" s="95">
        <f t="shared" ref="H1745:H1749" si="10">WORKDAY(F1745,5)</f>
        <v>44116</v>
      </c>
      <c r="I1745" s="95">
        <f t="shared" si="7"/>
        <v>44117</v>
      </c>
      <c r="J1745" s="51">
        <v>44124</v>
      </c>
      <c r="K1745" s="155">
        <v>44098</v>
      </c>
      <c r="L1745" s="155"/>
      <c r="M1745" s="166"/>
      <c r="N1745" s="53"/>
      <c r="O1745" s="53" t="s">
        <v>5561</v>
      </c>
    </row>
    <row r="1746" spans="1:15" ht="15.6" customHeight="1" outlineLevel="1">
      <c r="A1746" s="43">
        <v>96247</v>
      </c>
      <c r="B1746" s="44" t="s">
        <v>5562</v>
      </c>
      <c r="C1746" s="163" t="s">
        <v>5563</v>
      </c>
      <c r="D1746" s="43"/>
      <c r="E1746" s="51">
        <v>44096</v>
      </c>
      <c r="F1746" s="51">
        <v>44103</v>
      </c>
      <c r="G1746" s="51" t="s">
        <v>33</v>
      </c>
      <c r="H1746" s="95">
        <f t="shared" si="10"/>
        <v>44110</v>
      </c>
      <c r="I1746" s="95">
        <f t="shared" si="7"/>
        <v>44117</v>
      </c>
      <c r="J1746" s="51">
        <v>44109</v>
      </c>
      <c r="K1746" s="155">
        <v>44098</v>
      </c>
      <c r="L1746" s="155"/>
      <c r="M1746" s="166"/>
      <c r="N1746" s="53"/>
      <c r="O1746" s="53"/>
    </row>
    <row r="1747" spans="1:15" ht="15.6" customHeight="1" outlineLevel="1">
      <c r="A1747" s="43">
        <v>96134</v>
      </c>
      <c r="B1747" s="44" t="s">
        <v>5564</v>
      </c>
      <c r="C1747" s="163" t="s">
        <v>5565</v>
      </c>
      <c r="D1747" s="43"/>
      <c r="E1747" s="51">
        <v>44097</v>
      </c>
      <c r="F1747" s="51">
        <v>44112</v>
      </c>
      <c r="G1747" s="51" t="s">
        <v>33</v>
      </c>
      <c r="H1747" s="95">
        <f t="shared" si="10"/>
        <v>44119</v>
      </c>
      <c r="I1747" s="95">
        <f t="shared" si="7"/>
        <v>44118</v>
      </c>
      <c r="J1747" s="51">
        <v>44124</v>
      </c>
      <c r="K1747" s="155">
        <v>44098</v>
      </c>
      <c r="L1747" s="155"/>
      <c r="M1747" s="166"/>
      <c r="N1747" s="53"/>
      <c r="O1747" s="53"/>
    </row>
    <row r="1748" spans="1:15" ht="15.6" customHeight="1" outlineLevel="1">
      <c r="A1748" s="43">
        <v>96249</v>
      </c>
      <c r="B1748" s="44" t="s">
        <v>5566</v>
      </c>
      <c r="C1748" s="163" t="s">
        <v>5567</v>
      </c>
      <c r="D1748" s="43"/>
      <c r="E1748" s="51">
        <v>44097</v>
      </c>
      <c r="F1748" s="51" t="s">
        <v>101</v>
      </c>
      <c r="G1748" s="51" t="s">
        <v>101</v>
      </c>
      <c r="H1748" s="95" t="s">
        <v>101</v>
      </c>
      <c r="I1748" s="95">
        <f t="shared" si="7"/>
        <v>44118</v>
      </c>
      <c r="J1748" s="51" t="s">
        <v>101</v>
      </c>
      <c r="K1748" s="155">
        <v>44098</v>
      </c>
      <c r="L1748" s="155"/>
      <c r="M1748" s="166"/>
      <c r="N1748" s="53"/>
      <c r="O1748" s="53" t="s">
        <v>5568</v>
      </c>
    </row>
    <row r="1749" spans="1:15" ht="15.6" customHeight="1" outlineLevel="1">
      <c r="A1749" s="43">
        <v>96281</v>
      </c>
      <c r="B1749" s="44" t="s">
        <v>5569</v>
      </c>
      <c r="C1749" s="163" t="s">
        <v>5570</v>
      </c>
      <c r="D1749" s="43"/>
      <c r="E1749" s="51">
        <v>44098</v>
      </c>
      <c r="F1749" s="51">
        <v>44116</v>
      </c>
      <c r="G1749" s="51" t="s">
        <v>33</v>
      </c>
      <c r="H1749" s="95">
        <f t="shared" si="10"/>
        <v>44123</v>
      </c>
      <c r="I1749" s="95">
        <f t="shared" si="7"/>
        <v>44119</v>
      </c>
      <c r="J1749" s="51">
        <v>44118</v>
      </c>
      <c r="K1749" s="155">
        <v>44132</v>
      </c>
      <c r="L1749" s="155"/>
      <c r="M1749" s="166"/>
      <c r="N1749" s="53"/>
      <c r="O1749" s="53"/>
    </row>
    <row r="1750" spans="1:15" ht="15.6" customHeight="1" outlineLevel="1">
      <c r="A1750" s="43">
        <v>91652</v>
      </c>
      <c r="B1750" s="44" t="s">
        <v>5571</v>
      </c>
      <c r="C1750" s="44" t="s">
        <v>5572</v>
      </c>
      <c r="D1750" s="43"/>
      <c r="E1750" s="51">
        <v>44104</v>
      </c>
      <c r="F1750" s="51">
        <v>44118</v>
      </c>
      <c r="G1750" s="51" t="s">
        <v>33</v>
      </c>
      <c r="H1750" s="95">
        <f>WORKDAY(E1750,15)</f>
        <v>44125</v>
      </c>
      <c r="I1750" s="95">
        <f t="shared" si="7"/>
        <v>44125</v>
      </c>
      <c r="J1750" s="51">
        <v>44130</v>
      </c>
      <c r="K1750" s="155">
        <v>44132</v>
      </c>
      <c r="L1750" s="155"/>
      <c r="M1750" s="166"/>
      <c r="N1750" s="53"/>
      <c r="O1750" s="53" t="s">
        <v>5573</v>
      </c>
    </row>
    <row r="1751" spans="1:15" ht="15.6" customHeight="1" outlineLevel="1">
      <c r="A1751" s="43">
        <v>72284</v>
      </c>
      <c r="B1751" s="44" t="s">
        <v>5574</v>
      </c>
      <c r="C1751" s="163" t="s">
        <v>5575</v>
      </c>
      <c r="D1751" s="43"/>
      <c r="E1751" s="51">
        <v>44106</v>
      </c>
      <c r="F1751" s="51">
        <v>44117</v>
      </c>
      <c r="G1751" s="51" t="s">
        <v>33</v>
      </c>
      <c r="H1751" s="95">
        <f t="shared" ref="H1751:H1758" si="11">WORKDAY(F1751,5)</f>
        <v>44124</v>
      </c>
      <c r="I1751" s="95">
        <f t="shared" si="7"/>
        <v>44127</v>
      </c>
      <c r="J1751" s="51">
        <v>44119</v>
      </c>
      <c r="K1751" s="155">
        <v>44132</v>
      </c>
      <c r="L1751" s="155"/>
      <c r="M1751" s="166"/>
      <c r="N1751" s="53"/>
      <c r="O1751" s="53"/>
    </row>
    <row r="1752" spans="1:15" ht="15.6" customHeight="1" outlineLevel="1">
      <c r="A1752" s="43">
        <v>96341</v>
      </c>
      <c r="B1752" s="44" t="s">
        <v>5576</v>
      </c>
      <c r="C1752" s="163" t="s">
        <v>5577</v>
      </c>
      <c r="D1752" s="43"/>
      <c r="E1752" s="51">
        <v>44110</v>
      </c>
      <c r="F1752" s="51">
        <v>44118</v>
      </c>
      <c r="G1752" s="51" t="s">
        <v>33</v>
      </c>
      <c r="H1752" s="95">
        <f t="shared" si="11"/>
        <v>44125</v>
      </c>
      <c r="I1752" s="95">
        <f t="shared" si="7"/>
        <v>44131</v>
      </c>
      <c r="J1752" s="51">
        <v>44131</v>
      </c>
      <c r="K1752" s="155">
        <v>44132</v>
      </c>
      <c r="L1752" s="155"/>
      <c r="M1752" s="166"/>
      <c r="N1752" s="53"/>
      <c r="O1752" s="53"/>
    </row>
    <row r="1753" spans="1:15" ht="15.6" customHeight="1" outlineLevel="1">
      <c r="A1753" s="43">
        <v>96288</v>
      </c>
      <c r="B1753" s="44" t="s">
        <v>5578</v>
      </c>
      <c r="C1753" s="163" t="s">
        <v>5579</v>
      </c>
      <c r="D1753" s="43"/>
      <c r="E1753" s="51">
        <v>44112</v>
      </c>
      <c r="F1753" s="51">
        <v>44117</v>
      </c>
      <c r="G1753" s="51" t="s">
        <v>33</v>
      </c>
      <c r="H1753" s="95">
        <f t="shared" si="11"/>
        <v>44124</v>
      </c>
      <c r="I1753" s="95">
        <f t="shared" si="7"/>
        <v>44133</v>
      </c>
      <c r="J1753" s="51">
        <v>44138</v>
      </c>
      <c r="K1753" s="155">
        <v>44132</v>
      </c>
      <c r="L1753" s="155"/>
      <c r="M1753" s="166"/>
      <c r="N1753" s="53"/>
      <c r="O1753" s="53" t="s">
        <v>5573</v>
      </c>
    </row>
    <row r="1754" spans="1:15" ht="15.6" customHeight="1" outlineLevel="1">
      <c r="A1754" s="43">
        <v>96402</v>
      </c>
      <c r="B1754" s="44" t="s">
        <v>5580</v>
      </c>
      <c r="C1754" s="163" t="s">
        <v>5581</v>
      </c>
      <c r="D1754" s="43"/>
      <c r="E1754" s="51">
        <v>44113</v>
      </c>
      <c r="F1754" s="51">
        <v>44127</v>
      </c>
      <c r="G1754" s="51" t="s">
        <v>2120</v>
      </c>
      <c r="H1754" s="95">
        <f t="shared" si="11"/>
        <v>44134</v>
      </c>
      <c r="I1754" s="95">
        <f t="shared" si="7"/>
        <v>44134</v>
      </c>
      <c r="J1754" s="51">
        <v>44138</v>
      </c>
      <c r="K1754" s="155">
        <v>44132</v>
      </c>
      <c r="L1754" s="155"/>
      <c r="M1754" s="166"/>
      <c r="N1754" s="53"/>
      <c r="O1754" s="53" t="s">
        <v>5582</v>
      </c>
    </row>
    <row r="1755" spans="1:15" ht="15.6" customHeight="1" outlineLevel="1">
      <c r="A1755" s="43">
        <v>96447</v>
      </c>
      <c r="B1755" s="44" t="s">
        <v>5583</v>
      </c>
      <c r="C1755" s="163" t="s">
        <v>5584</v>
      </c>
      <c r="D1755" s="43"/>
      <c r="E1755" s="51">
        <v>44118</v>
      </c>
      <c r="F1755" s="51">
        <v>44131</v>
      </c>
      <c r="G1755" s="51" t="s">
        <v>2120</v>
      </c>
      <c r="H1755" s="95">
        <f t="shared" si="11"/>
        <v>44138</v>
      </c>
      <c r="I1755" s="95">
        <f t="shared" si="7"/>
        <v>44139</v>
      </c>
      <c r="J1755" s="95">
        <v>44140</v>
      </c>
      <c r="K1755" s="155">
        <v>44132</v>
      </c>
      <c r="L1755" s="155"/>
      <c r="M1755" s="166"/>
      <c r="N1755" s="53"/>
      <c r="O1755" s="53"/>
    </row>
    <row r="1756" spans="1:15" ht="15.6" customHeight="1" outlineLevel="1">
      <c r="A1756" s="43">
        <v>96474</v>
      </c>
      <c r="B1756" s="44" t="s">
        <v>5585</v>
      </c>
      <c r="C1756" s="163" t="s">
        <v>5586</v>
      </c>
      <c r="D1756" s="43"/>
      <c r="E1756" s="51">
        <v>44125</v>
      </c>
      <c r="F1756" s="51">
        <v>44327</v>
      </c>
      <c r="G1756" s="51" t="s">
        <v>2120</v>
      </c>
      <c r="H1756" s="95">
        <f t="shared" si="11"/>
        <v>44334</v>
      </c>
      <c r="I1756" s="95">
        <f t="shared" si="7"/>
        <v>44146</v>
      </c>
      <c r="J1756" s="51">
        <v>44336</v>
      </c>
      <c r="K1756" s="155">
        <v>44132</v>
      </c>
      <c r="L1756" s="155"/>
      <c r="M1756" s="166"/>
      <c r="N1756" s="53"/>
      <c r="O1756" s="53" t="s">
        <v>5587</v>
      </c>
    </row>
    <row r="1757" spans="1:15" ht="15.6" customHeight="1" outlineLevel="1">
      <c r="A1757" s="43">
        <v>96475</v>
      </c>
      <c r="B1757" s="170" t="s">
        <v>5585</v>
      </c>
      <c r="C1757" s="163" t="s">
        <v>5588</v>
      </c>
      <c r="D1757" s="43"/>
      <c r="E1757" s="51">
        <v>44125</v>
      </c>
      <c r="F1757" s="51" t="s">
        <v>816</v>
      </c>
      <c r="G1757" s="51" t="s">
        <v>5589</v>
      </c>
      <c r="H1757" s="95" t="e">
        <f t="shared" si="11"/>
        <v>#VALUE!</v>
      </c>
      <c r="I1757" s="95">
        <f t="shared" si="7"/>
        <v>44146</v>
      </c>
      <c r="J1757" s="51" t="s">
        <v>5590</v>
      </c>
      <c r="K1757" s="155">
        <v>44132</v>
      </c>
      <c r="L1757" s="155"/>
      <c r="M1757" s="166"/>
      <c r="N1757" s="53"/>
      <c r="O1757" s="53" t="s">
        <v>5587</v>
      </c>
    </row>
    <row r="1758" spans="1:15" ht="15.6" customHeight="1" outlineLevel="1">
      <c r="A1758" s="43">
        <v>96476</v>
      </c>
      <c r="B1758" s="170" t="s">
        <v>5585</v>
      </c>
      <c r="C1758" s="163" t="s">
        <v>5591</v>
      </c>
      <c r="D1758" s="43"/>
      <c r="E1758" s="51">
        <v>44125</v>
      </c>
      <c r="F1758" s="51" t="s">
        <v>5592</v>
      </c>
      <c r="G1758" s="51" t="s">
        <v>5589</v>
      </c>
      <c r="H1758" s="95" t="e">
        <f t="shared" si="11"/>
        <v>#VALUE!</v>
      </c>
      <c r="I1758" s="95">
        <f t="shared" si="7"/>
        <v>44146</v>
      </c>
      <c r="J1758" s="51" t="s">
        <v>5590</v>
      </c>
      <c r="K1758" s="155">
        <v>44132</v>
      </c>
      <c r="L1758" s="155"/>
      <c r="M1758" s="166"/>
      <c r="N1758" s="53"/>
      <c r="O1758" s="53" t="s">
        <v>5587</v>
      </c>
    </row>
    <row r="1759" spans="1:15" ht="15.6" customHeight="1" outlineLevel="1">
      <c r="A1759" s="43">
        <v>89236</v>
      </c>
      <c r="B1759" s="44" t="s">
        <v>5593</v>
      </c>
      <c r="C1759" s="163" t="s">
        <v>5594</v>
      </c>
      <c r="D1759" s="43"/>
      <c r="E1759" s="51">
        <v>44125</v>
      </c>
      <c r="F1759" s="51" t="s">
        <v>89</v>
      </c>
      <c r="G1759" s="51" t="s">
        <v>89</v>
      </c>
      <c r="H1759" s="51" t="s">
        <v>89</v>
      </c>
      <c r="I1759" s="51" t="s">
        <v>89</v>
      </c>
      <c r="J1759" s="51" t="s">
        <v>89</v>
      </c>
      <c r="K1759" s="155">
        <v>44132</v>
      </c>
      <c r="L1759" s="155"/>
      <c r="M1759" s="166"/>
      <c r="N1759" s="53"/>
      <c r="O1759" s="169" t="s">
        <v>5595</v>
      </c>
    </row>
    <row r="1760" spans="1:15" ht="15.6" customHeight="1" outlineLevel="1">
      <c r="A1760" s="43">
        <v>96481</v>
      </c>
      <c r="B1760" s="44" t="s">
        <v>5596</v>
      </c>
      <c r="C1760" s="163" t="s">
        <v>5597</v>
      </c>
      <c r="D1760" s="43"/>
      <c r="E1760" s="51">
        <v>44125</v>
      </c>
      <c r="F1760" s="51">
        <v>44133</v>
      </c>
      <c r="G1760" s="51" t="s">
        <v>2120</v>
      </c>
      <c r="H1760" s="95">
        <f t="shared" ref="H1760:H1772" si="12">WORKDAY(F1760,5)</f>
        <v>44140</v>
      </c>
      <c r="I1760" s="95">
        <f t="shared" si="7"/>
        <v>44146</v>
      </c>
      <c r="J1760" s="95">
        <v>44138</v>
      </c>
      <c r="K1760" s="155">
        <v>44132</v>
      </c>
      <c r="L1760" s="155"/>
      <c r="M1760" s="166"/>
      <c r="N1760" s="53"/>
      <c r="O1760" s="53" t="s">
        <v>5598</v>
      </c>
    </row>
    <row r="1761" spans="1:15" ht="29.1" outlineLevel="1">
      <c r="A1761" s="43">
        <v>96489</v>
      </c>
      <c r="B1761" s="44" t="s">
        <v>5599</v>
      </c>
      <c r="C1761" s="163" t="s">
        <v>5600</v>
      </c>
      <c r="D1761" s="43"/>
      <c r="E1761" s="51">
        <v>44126</v>
      </c>
      <c r="F1761" s="51">
        <v>44155</v>
      </c>
      <c r="G1761" s="51" t="s">
        <v>33</v>
      </c>
      <c r="H1761" s="95">
        <f t="shared" si="12"/>
        <v>44162</v>
      </c>
      <c r="I1761" s="95">
        <f t="shared" si="7"/>
        <v>44147</v>
      </c>
      <c r="J1761" s="95">
        <v>44161</v>
      </c>
      <c r="K1761" s="155">
        <v>44132</v>
      </c>
      <c r="L1761" s="155"/>
      <c r="M1761" s="166"/>
      <c r="N1761" s="53"/>
      <c r="O1761" s="169" t="s">
        <v>5601</v>
      </c>
    </row>
    <row r="1762" spans="1:15" outlineLevel="1">
      <c r="A1762" s="43">
        <v>96490</v>
      </c>
      <c r="B1762" s="44" t="s">
        <v>5602</v>
      </c>
      <c r="C1762" s="163" t="s">
        <v>5603</v>
      </c>
      <c r="D1762" s="43"/>
      <c r="E1762" s="51">
        <v>44126</v>
      </c>
      <c r="F1762" s="51">
        <v>44109</v>
      </c>
      <c r="G1762" s="51" t="s">
        <v>33</v>
      </c>
      <c r="H1762" s="95">
        <f t="shared" si="12"/>
        <v>44116</v>
      </c>
      <c r="I1762" s="95">
        <f t="shared" ref="I1762:I1774" si="13">WORKDAY(E1762,15)</f>
        <v>44147</v>
      </c>
      <c r="J1762" s="95">
        <v>44141</v>
      </c>
      <c r="K1762" s="155">
        <v>44132</v>
      </c>
      <c r="L1762" s="155"/>
      <c r="M1762" s="166"/>
      <c r="N1762" s="53"/>
      <c r="O1762" s="53" t="s">
        <v>5604</v>
      </c>
    </row>
    <row r="1763" spans="1:15" ht="15.6" customHeight="1" outlineLevel="1">
      <c r="A1763" s="43">
        <v>96501</v>
      </c>
      <c r="B1763" s="44" t="s">
        <v>5605</v>
      </c>
      <c r="C1763" s="163" t="s">
        <v>5606</v>
      </c>
      <c r="D1763" s="43"/>
      <c r="E1763" s="51">
        <v>44130</v>
      </c>
      <c r="F1763" s="51">
        <v>44140</v>
      </c>
      <c r="G1763" s="51" t="s">
        <v>33</v>
      </c>
      <c r="H1763" s="95">
        <f t="shared" si="12"/>
        <v>44147</v>
      </c>
      <c r="I1763" s="95">
        <f t="shared" si="13"/>
        <v>44151</v>
      </c>
      <c r="J1763" s="95">
        <v>44141</v>
      </c>
      <c r="K1763" s="155">
        <v>44132</v>
      </c>
      <c r="L1763" s="155"/>
      <c r="M1763" s="166"/>
      <c r="N1763" s="53"/>
      <c r="O1763" s="53" t="s">
        <v>5607</v>
      </c>
    </row>
    <row r="1764" spans="1:15" ht="24.6" customHeight="1" outlineLevel="1">
      <c r="A1764" s="43">
        <v>96646</v>
      </c>
      <c r="B1764" s="44" t="s">
        <v>5608</v>
      </c>
      <c r="C1764" s="163" t="s">
        <v>5609</v>
      </c>
      <c r="D1764" s="43"/>
      <c r="E1764" s="51">
        <v>44139</v>
      </c>
      <c r="F1764" s="51" t="s">
        <v>89</v>
      </c>
      <c r="G1764" s="51" t="s">
        <v>89</v>
      </c>
      <c r="H1764" s="95" t="e">
        <f t="shared" si="12"/>
        <v>#VALUE!</v>
      </c>
      <c r="I1764" s="95">
        <f t="shared" si="13"/>
        <v>44160</v>
      </c>
      <c r="J1764" s="51" t="s">
        <v>89</v>
      </c>
      <c r="K1764" s="51">
        <v>44152</v>
      </c>
      <c r="L1764" s="155"/>
      <c r="M1764" s="166"/>
      <c r="N1764" s="53"/>
      <c r="O1764" s="171" t="s">
        <v>5610</v>
      </c>
    </row>
    <row r="1765" spans="1:15" ht="25.5" customHeight="1" outlineLevel="1">
      <c r="A1765" s="43">
        <v>96648</v>
      </c>
      <c r="B1765" s="44" t="s">
        <v>5611</v>
      </c>
      <c r="C1765" s="163" t="s">
        <v>5612</v>
      </c>
      <c r="D1765" s="43"/>
      <c r="E1765" s="51">
        <v>44139</v>
      </c>
      <c r="F1765" s="51" t="s">
        <v>89</v>
      </c>
      <c r="G1765" s="51" t="s">
        <v>89</v>
      </c>
      <c r="H1765" s="95" t="e">
        <f t="shared" si="12"/>
        <v>#VALUE!</v>
      </c>
      <c r="I1765" s="95">
        <f t="shared" si="13"/>
        <v>44160</v>
      </c>
      <c r="J1765" s="51" t="s">
        <v>89</v>
      </c>
      <c r="K1765" s="51" t="s">
        <v>101</v>
      </c>
      <c r="L1765" s="155"/>
      <c r="M1765" s="166"/>
      <c r="N1765" s="53"/>
      <c r="O1765" s="169" t="s">
        <v>5613</v>
      </c>
    </row>
    <row r="1766" spans="1:15" ht="15.6" customHeight="1" outlineLevel="1">
      <c r="A1766" s="43">
        <v>96652</v>
      </c>
      <c r="B1766" s="44" t="s">
        <v>5614</v>
      </c>
      <c r="C1766" s="163" t="s">
        <v>5615</v>
      </c>
      <c r="D1766" s="43"/>
      <c r="E1766" s="51">
        <v>44139</v>
      </c>
      <c r="F1766" s="51">
        <v>44147</v>
      </c>
      <c r="G1766" s="51" t="s">
        <v>33</v>
      </c>
      <c r="H1766" s="95">
        <f t="shared" si="12"/>
        <v>44154</v>
      </c>
      <c r="I1766" s="95">
        <f t="shared" si="13"/>
        <v>44160</v>
      </c>
      <c r="J1766" s="95">
        <v>44153</v>
      </c>
      <c r="K1766" s="51">
        <v>44152</v>
      </c>
      <c r="L1766" s="155"/>
      <c r="M1766" s="166"/>
      <c r="N1766" s="53"/>
      <c r="O1766" s="53"/>
    </row>
    <row r="1767" spans="1:15" ht="15.6" customHeight="1" outlineLevel="1">
      <c r="A1767" s="43">
        <v>85771</v>
      </c>
      <c r="B1767" s="44" t="s">
        <v>5616</v>
      </c>
      <c r="C1767" s="163" t="s">
        <v>4805</v>
      </c>
      <c r="D1767" s="43"/>
      <c r="E1767" s="51">
        <v>44139</v>
      </c>
      <c r="F1767" s="51">
        <v>44146</v>
      </c>
      <c r="G1767" s="51" t="s">
        <v>33</v>
      </c>
      <c r="H1767" s="95">
        <f t="shared" si="12"/>
        <v>44153</v>
      </c>
      <c r="I1767" s="95">
        <f t="shared" si="13"/>
        <v>44160</v>
      </c>
      <c r="J1767" s="95">
        <v>44148</v>
      </c>
      <c r="K1767" s="51">
        <v>44152</v>
      </c>
      <c r="L1767" s="155"/>
      <c r="M1767" s="166"/>
      <c r="N1767" s="53"/>
      <c r="O1767" s="53"/>
    </row>
    <row r="1768" spans="1:15" ht="15.6" customHeight="1" outlineLevel="1">
      <c r="A1768" s="43">
        <v>96659</v>
      </c>
      <c r="B1768" s="44" t="s">
        <v>5617</v>
      </c>
      <c r="C1768" s="163" t="s">
        <v>5618</v>
      </c>
      <c r="D1768" s="43"/>
      <c r="E1768" s="51">
        <v>44139</v>
      </c>
      <c r="F1768" s="51">
        <v>44169</v>
      </c>
      <c r="G1768" s="51" t="s">
        <v>33</v>
      </c>
      <c r="H1768" s="95">
        <f t="shared" si="12"/>
        <v>44176</v>
      </c>
      <c r="I1768" s="95">
        <f t="shared" si="13"/>
        <v>44160</v>
      </c>
      <c r="J1768" s="51">
        <v>44174</v>
      </c>
      <c r="K1768" s="51">
        <v>44152</v>
      </c>
      <c r="L1768" s="155"/>
      <c r="M1768" s="166"/>
      <c r="N1768" s="53"/>
      <c r="O1768" s="53" t="s">
        <v>5619</v>
      </c>
    </row>
    <row r="1769" spans="1:15" ht="15.6" customHeight="1" outlineLevel="1">
      <c r="A1769" s="43">
        <v>96798</v>
      </c>
      <c r="B1769" s="44" t="s">
        <v>5620</v>
      </c>
      <c r="C1769" s="163" t="s">
        <v>5621</v>
      </c>
      <c r="D1769" s="43"/>
      <c r="E1769" s="51">
        <v>44146</v>
      </c>
      <c r="F1769" s="51">
        <v>44147</v>
      </c>
      <c r="G1769" s="51" t="s">
        <v>33</v>
      </c>
      <c r="H1769" s="95">
        <f t="shared" si="12"/>
        <v>44154</v>
      </c>
      <c r="I1769" s="95">
        <f t="shared" si="13"/>
        <v>44167</v>
      </c>
      <c r="J1769" s="95">
        <v>44153</v>
      </c>
      <c r="K1769" s="51">
        <v>44152</v>
      </c>
      <c r="L1769" s="155"/>
      <c r="M1769" s="166"/>
      <c r="N1769" s="53"/>
      <c r="O1769" s="53"/>
    </row>
    <row r="1770" spans="1:15" ht="15.6" customHeight="1" outlineLevel="1">
      <c r="A1770" s="43">
        <v>96344</v>
      </c>
      <c r="B1770" s="44" t="s">
        <v>5622</v>
      </c>
      <c r="C1770" s="163" t="s">
        <v>5623</v>
      </c>
      <c r="D1770" s="43"/>
      <c r="E1770" s="51">
        <v>44146</v>
      </c>
      <c r="F1770" s="51">
        <v>44154</v>
      </c>
      <c r="G1770" s="51" t="s">
        <v>33</v>
      </c>
      <c r="H1770" s="95">
        <f t="shared" si="12"/>
        <v>44161</v>
      </c>
      <c r="I1770" s="95">
        <f t="shared" si="13"/>
        <v>44167</v>
      </c>
      <c r="J1770" s="95">
        <v>44159</v>
      </c>
      <c r="K1770" s="51">
        <v>44152</v>
      </c>
      <c r="L1770" s="155"/>
      <c r="M1770" s="166"/>
      <c r="N1770" s="53"/>
      <c r="O1770" s="53"/>
    </row>
    <row r="1771" spans="1:15" ht="15.6" customHeight="1" outlineLevel="1">
      <c r="A1771" s="43">
        <v>96742</v>
      </c>
      <c r="B1771" s="44" t="s">
        <v>5624</v>
      </c>
      <c r="C1771" s="163" t="s">
        <v>5625</v>
      </c>
      <c r="D1771" s="43"/>
      <c r="E1771" s="51">
        <v>44145</v>
      </c>
      <c r="F1771" s="51">
        <v>44151</v>
      </c>
      <c r="G1771" s="51" t="s">
        <v>33</v>
      </c>
      <c r="H1771" s="95">
        <f>WORKDAY(F1771,5)</f>
        <v>44158</v>
      </c>
      <c r="I1771" s="95">
        <f>WORKDAY(E1771,15)</f>
        <v>44166</v>
      </c>
      <c r="J1771" s="95">
        <v>44159</v>
      </c>
      <c r="K1771" s="51">
        <v>44152</v>
      </c>
      <c r="L1771" s="155"/>
      <c r="M1771" s="166"/>
      <c r="N1771" s="53"/>
      <c r="O1771" s="53"/>
    </row>
    <row r="1772" spans="1:15" ht="15.6" customHeight="1" outlineLevel="1">
      <c r="A1772" s="43">
        <v>96345</v>
      </c>
      <c r="B1772" s="44" t="s">
        <v>5626</v>
      </c>
      <c r="C1772" s="163" t="s">
        <v>5627</v>
      </c>
      <c r="D1772" s="43"/>
      <c r="E1772" s="51">
        <v>44146</v>
      </c>
      <c r="F1772" s="51">
        <v>44153</v>
      </c>
      <c r="G1772" s="51" t="s">
        <v>33</v>
      </c>
      <c r="H1772" s="95">
        <f t="shared" si="12"/>
        <v>44160</v>
      </c>
      <c r="I1772" s="95">
        <f t="shared" si="13"/>
        <v>44167</v>
      </c>
      <c r="J1772" s="95">
        <v>44159</v>
      </c>
      <c r="K1772" s="51">
        <v>44152</v>
      </c>
      <c r="L1772" s="155"/>
      <c r="M1772" s="166"/>
      <c r="N1772" s="53"/>
      <c r="O1772" s="53"/>
    </row>
    <row r="1773" spans="1:15" ht="15.6" customHeight="1" outlineLevel="1">
      <c r="A1773" s="43">
        <v>96816</v>
      </c>
      <c r="B1773" s="44" t="s">
        <v>5628</v>
      </c>
      <c r="C1773" s="163" t="s">
        <v>5629</v>
      </c>
      <c r="D1773" s="43"/>
      <c r="E1773" s="51">
        <v>44152</v>
      </c>
      <c r="F1773" s="51">
        <v>44160</v>
      </c>
      <c r="G1773" s="51" t="s">
        <v>33</v>
      </c>
      <c r="H1773" s="95">
        <f>WORKDAY(F1773,5)</f>
        <v>44167</v>
      </c>
      <c r="I1773" s="95">
        <f t="shared" si="13"/>
        <v>44173</v>
      </c>
      <c r="J1773" s="95">
        <v>44166</v>
      </c>
      <c r="K1773" s="51">
        <v>44152</v>
      </c>
      <c r="L1773" s="155"/>
      <c r="M1773" s="166"/>
      <c r="N1773" s="53"/>
      <c r="O1773" s="53"/>
    </row>
    <row r="1774" spans="1:15" ht="15.6" customHeight="1" outlineLevel="1">
      <c r="A1774" s="43">
        <v>96817</v>
      </c>
      <c r="B1774" s="44" t="s">
        <v>5630</v>
      </c>
      <c r="C1774" s="163" t="s">
        <v>5631</v>
      </c>
      <c r="D1774" s="43"/>
      <c r="E1774" s="51">
        <v>44152</v>
      </c>
      <c r="F1774" s="51">
        <v>44160</v>
      </c>
      <c r="G1774" s="51" t="s">
        <v>33</v>
      </c>
      <c r="H1774" s="95">
        <f>WORKDAY(F1774,5)</f>
        <v>44167</v>
      </c>
      <c r="I1774" s="95">
        <f t="shared" si="13"/>
        <v>44173</v>
      </c>
      <c r="J1774" s="95">
        <v>44162</v>
      </c>
      <c r="K1774" s="51">
        <v>44152</v>
      </c>
      <c r="L1774" s="155"/>
      <c r="M1774" s="166"/>
      <c r="N1774" s="53"/>
      <c r="O1774" s="53"/>
    </row>
    <row r="1775" spans="1:15" ht="15.6" customHeight="1" outlineLevel="1">
      <c r="A1775" s="43">
        <v>96281</v>
      </c>
      <c r="B1775" s="44" t="s">
        <v>5569</v>
      </c>
      <c r="C1775" s="163" t="s">
        <v>5570</v>
      </c>
      <c r="D1775" s="43"/>
      <c r="E1775" s="51">
        <v>44154</v>
      </c>
      <c r="F1775" s="51">
        <v>44161</v>
      </c>
      <c r="G1775" s="51" t="s">
        <v>33</v>
      </c>
      <c r="H1775" s="95">
        <f>WORKDAY(F1775,5)</f>
        <v>44168</v>
      </c>
      <c r="I1775" s="95"/>
      <c r="J1775" s="51"/>
      <c r="K1775" s="155">
        <v>44166</v>
      </c>
      <c r="L1775" s="155"/>
      <c r="M1775" s="166"/>
      <c r="N1775" s="53"/>
      <c r="O1775" s="169" t="s">
        <v>5632</v>
      </c>
    </row>
    <row r="1776" spans="1:15" ht="15.6" customHeight="1" outlineLevel="1">
      <c r="A1776" s="43">
        <v>75188</v>
      </c>
      <c r="B1776" s="44" t="s">
        <v>5633</v>
      </c>
      <c r="C1776" s="163" t="s">
        <v>5634</v>
      </c>
      <c r="D1776" s="43"/>
      <c r="E1776" s="51">
        <v>44159</v>
      </c>
      <c r="F1776" s="51">
        <v>44236</v>
      </c>
      <c r="G1776" s="51" t="s">
        <v>33</v>
      </c>
      <c r="H1776" s="51">
        <f>WORKDAY(F1776,5)</f>
        <v>44243</v>
      </c>
      <c r="I1776" s="51"/>
      <c r="J1776" s="51">
        <v>44244</v>
      </c>
      <c r="K1776" s="51">
        <v>44245</v>
      </c>
      <c r="L1776" s="155"/>
      <c r="M1776" s="166"/>
      <c r="N1776" s="53"/>
      <c r="O1776" s="169" t="s">
        <v>5635</v>
      </c>
    </row>
    <row r="1777" spans="1:15" ht="15.6" customHeight="1" outlineLevel="1">
      <c r="A1777" s="43">
        <v>91227</v>
      </c>
      <c r="B1777" s="44" t="s">
        <v>5636</v>
      </c>
      <c r="C1777" s="163" t="s">
        <v>5637</v>
      </c>
      <c r="D1777" s="43"/>
      <c r="E1777" s="51">
        <v>44159</v>
      </c>
      <c r="F1777" s="51" t="s">
        <v>89</v>
      </c>
      <c r="G1777" s="51" t="s">
        <v>89</v>
      </c>
      <c r="H1777" s="51" t="s">
        <v>89</v>
      </c>
      <c r="I1777" s="51" t="s">
        <v>89</v>
      </c>
      <c r="J1777" s="51" t="s">
        <v>89</v>
      </c>
      <c r="K1777" s="51" t="s">
        <v>89</v>
      </c>
      <c r="L1777" s="155"/>
      <c r="M1777" s="166"/>
      <c r="N1777" s="53"/>
      <c r="O1777" s="172" t="s">
        <v>5638</v>
      </c>
    </row>
    <row r="1778" spans="1:15" ht="15.6" customHeight="1" outlineLevel="1">
      <c r="A1778" s="43">
        <v>96839</v>
      </c>
      <c r="B1778" s="44" t="s">
        <v>5639</v>
      </c>
      <c r="C1778" s="163" t="s">
        <v>5640</v>
      </c>
      <c r="D1778" s="43"/>
      <c r="E1778" s="51">
        <v>44160</v>
      </c>
      <c r="F1778" s="51">
        <v>44165</v>
      </c>
      <c r="G1778" s="51" t="s">
        <v>33</v>
      </c>
      <c r="H1778" s="95">
        <f t="shared" ref="H1778:H1782" si="14">WORKDAY(F1778,5)</f>
        <v>44172</v>
      </c>
      <c r="I1778" s="95">
        <f t="shared" ref="I1778:I1780" si="15">WORKDAY(E1778,15)</f>
        <v>44181</v>
      </c>
      <c r="J1778" s="51">
        <v>44167</v>
      </c>
      <c r="K1778" s="155">
        <v>44166</v>
      </c>
      <c r="L1778" s="155"/>
      <c r="M1778" s="166"/>
      <c r="N1778" s="53"/>
      <c r="O1778" s="53" t="s">
        <v>5641</v>
      </c>
    </row>
    <row r="1779" spans="1:15" ht="15.6" customHeight="1" outlineLevel="1">
      <c r="A1779" s="43">
        <v>96872</v>
      </c>
      <c r="B1779" s="44" t="s">
        <v>5642</v>
      </c>
      <c r="C1779" s="163" t="s">
        <v>5643</v>
      </c>
      <c r="D1779" s="43"/>
      <c r="E1779" s="51">
        <v>44162</v>
      </c>
      <c r="F1779" s="51">
        <v>44172</v>
      </c>
      <c r="G1779" s="51" t="s">
        <v>33</v>
      </c>
      <c r="H1779" s="95">
        <f t="shared" si="14"/>
        <v>44179</v>
      </c>
      <c r="I1779" s="95">
        <f t="shared" si="15"/>
        <v>44183</v>
      </c>
      <c r="J1779" s="51">
        <v>44174</v>
      </c>
      <c r="K1779" s="155">
        <v>44166</v>
      </c>
      <c r="L1779" s="155"/>
      <c r="M1779" s="166"/>
      <c r="N1779" s="53"/>
      <c r="O1779" s="53" t="s">
        <v>5644</v>
      </c>
    </row>
    <row r="1780" spans="1:15" ht="15.6" customHeight="1" outlineLevel="1">
      <c r="A1780" s="43">
        <v>69704</v>
      </c>
      <c r="B1780" s="44" t="s">
        <v>5645</v>
      </c>
      <c r="C1780" s="163" t="s">
        <v>5646</v>
      </c>
      <c r="D1780" s="43"/>
      <c r="E1780" s="51">
        <v>44165</v>
      </c>
      <c r="F1780" s="51">
        <v>44173</v>
      </c>
      <c r="G1780" s="51" t="s">
        <v>33</v>
      </c>
      <c r="H1780" s="95">
        <f t="shared" si="14"/>
        <v>44180</v>
      </c>
      <c r="I1780" s="95">
        <f t="shared" si="15"/>
        <v>44186</v>
      </c>
      <c r="J1780" s="51">
        <v>44174</v>
      </c>
      <c r="K1780" s="155">
        <v>44166</v>
      </c>
      <c r="L1780" s="155"/>
      <c r="M1780" s="166"/>
      <c r="N1780" s="53"/>
      <c r="O1780" s="53" t="s">
        <v>5647</v>
      </c>
    </row>
    <row r="1781" spans="1:15" ht="15.6" customHeight="1" outlineLevel="1">
      <c r="A1781" s="43">
        <v>96893</v>
      </c>
      <c r="B1781" s="44" t="s">
        <v>5648</v>
      </c>
      <c r="C1781" s="163" t="s">
        <v>5649</v>
      </c>
      <c r="D1781" s="43"/>
      <c r="E1781" s="51" t="s">
        <v>91</v>
      </c>
      <c r="F1781" s="51">
        <v>44172</v>
      </c>
      <c r="G1781" s="51" t="s">
        <v>33</v>
      </c>
      <c r="H1781" s="95">
        <f t="shared" si="14"/>
        <v>44179</v>
      </c>
      <c r="I1781" s="95" t="e">
        <f>WORKDAY(E1781,15)</f>
        <v>#VALUE!</v>
      </c>
      <c r="J1781" s="51">
        <v>44174</v>
      </c>
      <c r="K1781" s="155">
        <v>44179</v>
      </c>
      <c r="L1781" s="155"/>
      <c r="M1781" s="166"/>
      <c r="N1781" s="53"/>
      <c r="O1781" s="53"/>
    </row>
    <row r="1782" spans="1:15" ht="15.6" customHeight="1" outlineLevel="1">
      <c r="A1782" s="43">
        <v>96902</v>
      </c>
      <c r="B1782" s="44" t="s">
        <v>5650</v>
      </c>
      <c r="C1782" s="163" t="s">
        <v>5651</v>
      </c>
      <c r="D1782" s="43"/>
      <c r="E1782" s="51">
        <v>44173</v>
      </c>
      <c r="F1782" s="51">
        <v>44187</v>
      </c>
      <c r="G1782" s="51" t="s">
        <v>33</v>
      </c>
      <c r="H1782" s="95">
        <f t="shared" si="14"/>
        <v>44194</v>
      </c>
      <c r="I1782" s="95">
        <f t="shared" ref="I1782:I1788" si="16">WORKDAY(E1782,17)</f>
        <v>44196</v>
      </c>
      <c r="J1782" s="51">
        <v>44189</v>
      </c>
      <c r="K1782" s="155">
        <v>44179</v>
      </c>
      <c r="L1782" s="155"/>
      <c r="M1782" s="166"/>
      <c r="N1782" s="53"/>
      <c r="O1782" s="53"/>
    </row>
    <row r="1783" spans="1:15" ht="15.6" customHeight="1" outlineLevel="1">
      <c r="A1783" s="43">
        <v>96903</v>
      </c>
      <c r="B1783" s="44" t="s">
        <v>5652</v>
      </c>
      <c r="C1783" s="163" t="s">
        <v>5653</v>
      </c>
      <c r="D1783" s="43"/>
      <c r="E1783" s="51">
        <v>44173</v>
      </c>
      <c r="F1783" s="51">
        <v>44201</v>
      </c>
      <c r="G1783" s="51" t="s">
        <v>33</v>
      </c>
      <c r="H1783" s="95"/>
      <c r="I1783" s="95">
        <f t="shared" si="16"/>
        <v>44196</v>
      </c>
      <c r="J1783" s="51">
        <v>44204</v>
      </c>
      <c r="K1783" s="155">
        <v>44179</v>
      </c>
      <c r="L1783" s="155"/>
      <c r="M1783" s="166"/>
      <c r="N1783" s="53"/>
      <c r="O1783" s="53"/>
    </row>
    <row r="1784" spans="1:15" ht="15.6" customHeight="1" outlineLevel="1">
      <c r="A1784" s="43">
        <v>96924</v>
      </c>
      <c r="B1784" s="44" t="s">
        <v>5654</v>
      </c>
      <c r="C1784" s="163" t="s">
        <v>5655</v>
      </c>
      <c r="D1784" s="43"/>
      <c r="E1784" s="51">
        <v>44176</v>
      </c>
      <c r="F1784" s="51">
        <v>44188</v>
      </c>
      <c r="G1784" s="51" t="s">
        <v>33</v>
      </c>
      <c r="H1784" s="95"/>
      <c r="I1784" s="95">
        <f t="shared" si="16"/>
        <v>44201</v>
      </c>
      <c r="J1784" s="51">
        <v>44189</v>
      </c>
      <c r="K1784" s="155">
        <v>44179</v>
      </c>
      <c r="L1784" s="155"/>
      <c r="M1784" s="166"/>
      <c r="N1784" s="53"/>
      <c r="O1784" s="53"/>
    </row>
    <row r="1785" spans="1:15" ht="15.6" customHeight="1" outlineLevel="1">
      <c r="A1785" s="43">
        <v>96865</v>
      </c>
      <c r="B1785" s="44" t="s">
        <v>5656</v>
      </c>
      <c r="C1785" s="163" t="s">
        <v>5657</v>
      </c>
      <c r="D1785" s="43"/>
      <c r="E1785" s="51">
        <v>44181</v>
      </c>
      <c r="F1785" s="51">
        <v>44202</v>
      </c>
      <c r="G1785" s="51" t="s">
        <v>33</v>
      </c>
      <c r="H1785" s="95"/>
      <c r="I1785" s="95">
        <f t="shared" si="16"/>
        <v>44204</v>
      </c>
      <c r="J1785" s="51">
        <v>44207</v>
      </c>
      <c r="K1785" s="155">
        <v>44209</v>
      </c>
      <c r="L1785" s="155"/>
      <c r="M1785" s="166"/>
      <c r="N1785" s="53"/>
      <c r="O1785" s="53"/>
    </row>
    <row r="1786" spans="1:15" ht="15.6" customHeight="1" outlineLevel="1">
      <c r="A1786" s="43">
        <v>96859</v>
      </c>
      <c r="B1786" s="44" t="s">
        <v>5658</v>
      </c>
      <c r="C1786" s="163" t="s">
        <v>5659</v>
      </c>
      <c r="D1786" s="43"/>
      <c r="E1786" s="51">
        <v>44181</v>
      </c>
      <c r="F1786" s="51">
        <v>44208</v>
      </c>
      <c r="G1786" s="51" t="s">
        <v>33</v>
      </c>
      <c r="H1786" s="95"/>
      <c r="I1786" s="95">
        <f t="shared" si="16"/>
        <v>44204</v>
      </c>
      <c r="J1786" s="51">
        <v>44211</v>
      </c>
      <c r="K1786" s="155">
        <v>44209</v>
      </c>
      <c r="L1786" s="155"/>
      <c r="M1786" s="166"/>
      <c r="N1786" s="53"/>
      <c r="O1786" s="53"/>
    </row>
    <row r="1787" spans="1:15" ht="15.6" customHeight="1" outlineLevel="1">
      <c r="A1787" s="43">
        <v>74395</v>
      </c>
      <c r="B1787" s="44" t="s">
        <v>5660</v>
      </c>
      <c r="C1787" s="163" t="s">
        <v>5661</v>
      </c>
      <c r="D1787" s="43"/>
      <c r="E1787" s="51">
        <v>44182</v>
      </c>
      <c r="F1787" s="51">
        <v>44186</v>
      </c>
      <c r="G1787" s="51" t="s">
        <v>33</v>
      </c>
      <c r="H1787" s="95"/>
      <c r="I1787" s="95">
        <f t="shared" si="16"/>
        <v>44207</v>
      </c>
      <c r="J1787" s="51">
        <v>44189</v>
      </c>
      <c r="K1787" s="155">
        <v>44209</v>
      </c>
      <c r="L1787" s="155"/>
      <c r="M1787" s="166"/>
      <c r="N1787" s="53"/>
      <c r="O1787" s="53"/>
    </row>
    <row r="1788" spans="1:15" ht="15.6" customHeight="1" outlineLevel="1">
      <c r="A1788" s="43">
        <v>96936</v>
      </c>
      <c r="B1788" s="44" t="s">
        <v>5662</v>
      </c>
      <c r="C1788" s="163" t="s">
        <v>5663</v>
      </c>
      <c r="D1788" s="43"/>
      <c r="E1788" s="51">
        <v>44187</v>
      </c>
      <c r="F1788" s="51">
        <v>44203</v>
      </c>
      <c r="G1788" s="51" t="s">
        <v>33</v>
      </c>
      <c r="H1788" s="95"/>
      <c r="I1788" s="95">
        <f t="shared" si="16"/>
        <v>44210</v>
      </c>
      <c r="J1788" s="51">
        <v>44210</v>
      </c>
      <c r="K1788" s="155">
        <v>44209</v>
      </c>
      <c r="L1788" s="155"/>
      <c r="M1788" s="166"/>
      <c r="N1788" s="53"/>
      <c r="O1788" s="53"/>
    </row>
    <row r="1789" spans="1:15" ht="15.6" customHeight="1" outlineLevel="1">
      <c r="A1789" s="43">
        <v>96981</v>
      </c>
      <c r="B1789" s="44" t="s">
        <v>5662</v>
      </c>
      <c r="C1789" s="163" t="s">
        <v>5664</v>
      </c>
      <c r="D1789" s="43"/>
      <c r="E1789" s="51">
        <v>44204</v>
      </c>
      <c r="F1789" s="51">
        <v>44203</v>
      </c>
      <c r="G1789" s="51" t="s">
        <v>33</v>
      </c>
      <c r="H1789" s="95"/>
      <c r="I1789" s="95">
        <f>WORKDAY(E1789,15)</f>
        <v>44225</v>
      </c>
      <c r="J1789" s="51">
        <v>44210</v>
      </c>
      <c r="K1789" s="155">
        <v>44209</v>
      </c>
      <c r="L1789" s="155"/>
      <c r="M1789" s="166"/>
      <c r="N1789" s="53"/>
      <c r="O1789" s="53"/>
    </row>
    <row r="1790" spans="1:15" ht="15.6" customHeight="1" outlineLevel="1">
      <c r="A1790" s="43">
        <v>96487</v>
      </c>
      <c r="B1790" s="44" t="s">
        <v>5665</v>
      </c>
      <c r="C1790" s="163" t="s">
        <v>5666</v>
      </c>
      <c r="D1790" s="43"/>
      <c r="E1790" s="51">
        <v>44214</v>
      </c>
      <c r="F1790" s="51">
        <v>44216</v>
      </c>
      <c r="G1790" s="51" t="s">
        <v>33</v>
      </c>
      <c r="H1790" s="95"/>
      <c r="I1790" s="95">
        <f t="shared" ref="I1790:I1806" si="17">WORKDAY(E1790,15)</f>
        <v>44235</v>
      </c>
      <c r="J1790" s="51">
        <v>44221</v>
      </c>
      <c r="K1790" s="155">
        <v>44237</v>
      </c>
      <c r="L1790" s="155"/>
      <c r="M1790" s="166"/>
      <c r="N1790" s="53"/>
      <c r="O1790" s="53"/>
    </row>
    <row r="1791" spans="1:15" ht="15.6" customHeight="1" outlineLevel="1">
      <c r="A1791" s="43">
        <v>90363</v>
      </c>
      <c r="B1791" s="44" t="s">
        <v>5667</v>
      </c>
      <c r="C1791" s="163" t="s">
        <v>5668</v>
      </c>
      <c r="D1791" s="43"/>
      <c r="E1791" s="51">
        <v>44214</v>
      </c>
      <c r="F1791" s="51">
        <v>44215</v>
      </c>
      <c r="G1791" s="51" t="s">
        <v>33</v>
      </c>
      <c r="H1791" s="95"/>
      <c r="I1791" s="95">
        <f t="shared" si="17"/>
        <v>44235</v>
      </c>
      <c r="J1791" s="51">
        <v>44217</v>
      </c>
      <c r="K1791" s="155">
        <v>44237</v>
      </c>
      <c r="L1791" s="155"/>
      <c r="M1791" s="166"/>
      <c r="N1791" s="53"/>
      <c r="O1791" s="53"/>
    </row>
    <row r="1792" spans="1:15" ht="15.6" customHeight="1" outlineLevel="1">
      <c r="A1792" s="43">
        <v>97206</v>
      </c>
      <c r="B1792" s="44" t="s">
        <v>5669</v>
      </c>
      <c r="C1792" s="125" t="s">
        <v>5670</v>
      </c>
      <c r="D1792" s="43"/>
      <c r="E1792" s="51">
        <v>44217</v>
      </c>
      <c r="F1792" s="51">
        <v>44224</v>
      </c>
      <c r="G1792" s="51" t="s">
        <v>33</v>
      </c>
      <c r="H1792" s="95"/>
      <c r="I1792" s="95">
        <f t="shared" si="17"/>
        <v>44238</v>
      </c>
      <c r="J1792" s="51">
        <v>44228</v>
      </c>
      <c r="K1792" s="155">
        <v>44237</v>
      </c>
      <c r="L1792" s="155"/>
      <c r="M1792" s="166"/>
      <c r="N1792" s="53"/>
      <c r="O1792" s="53"/>
    </row>
    <row r="1793" spans="1:15" ht="15.6" customHeight="1" outlineLevel="1">
      <c r="A1793" s="43">
        <v>96455</v>
      </c>
      <c r="B1793" s="44" t="s">
        <v>5671</v>
      </c>
      <c r="C1793" s="125" t="s">
        <v>5672</v>
      </c>
      <c r="D1793" s="43"/>
      <c r="E1793" s="51">
        <v>44218</v>
      </c>
      <c r="F1793" s="51">
        <v>44222</v>
      </c>
      <c r="G1793" s="51" t="s">
        <v>33</v>
      </c>
      <c r="H1793" s="95"/>
      <c r="I1793" s="95">
        <f t="shared" si="17"/>
        <v>44239</v>
      </c>
      <c r="J1793" s="51">
        <v>44223</v>
      </c>
      <c r="K1793" s="155">
        <v>44237</v>
      </c>
      <c r="L1793" s="155"/>
      <c r="M1793" s="166"/>
      <c r="N1793" s="53"/>
      <c r="O1793" s="53"/>
    </row>
    <row r="1794" spans="1:15" ht="15.6" customHeight="1" outlineLevel="1">
      <c r="A1794" s="43">
        <v>89488</v>
      </c>
      <c r="B1794" s="44" t="s">
        <v>5673</v>
      </c>
      <c r="C1794" s="125" t="s">
        <v>5674</v>
      </c>
      <c r="D1794" s="43"/>
      <c r="E1794" s="51">
        <v>44222</v>
      </c>
      <c r="F1794" s="51">
        <v>44229</v>
      </c>
      <c r="G1794" s="51" t="s">
        <v>33</v>
      </c>
      <c r="H1794" s="95"/>
      <c r="I1794" s="95">
        <f t="shared" si="17"/>
        <v>44243</v>
      </c>
      <c r="J1794" s="51">
        <v>44238</v>
      </c>
      <c r="K1794" s="155">
        <v>44237</v>
      </c>
      <c r="L1794" s="155"/>
      <c r="M1794" s="166"/>
      <c r="N1794" s="53"/>
      <c r="O1794" s="53"/>
    </row>
    <row r="1795" spans="1:15" ht="15.6" customHeight="1" outlineLevel="1">
      <c r="A1795" s="43">
        <v>97329</v>
      </c>
      <c r="B1795" s="44" t="s">
        <v>5675</v>
      </c>
      <c r="C1795" s="125" t="s">
        <v>5676</v>
      </c>
      <c r="D1795" s="43"/>
      <c r="E1795" s="51">
        <v>44224</v>
      </c>
      <c r="F1795" s="51">
        <v>44231</v>
      </c>
      <c r="G1795" s="51" t="s">
        <v>33</v>
      </c>
      <c r="H1795" s="95"/>
      <c r="I1795" s="95">
        <f t="shared" si="17"/>
        <v>44245</v>
      </c>
      <c r="J1795" s="51">
        <v>44235</v>
      </c>
      <c r="K1795" s="155">
        <v>44237</v>
      </c>
      <c r="L1795" s="155"/>
      <c r="M1795" s="166"/>
      <c r="N1795" s="53"/>
      <c r="O1795" s="53"/>
    </row>
    <row r="1796" spans="1:15" ht="15.6" customHeight="1" outlineLevel="1">
      <c r="A1796" s="43">
        <v>97392</v>
      </c>
      <c r="B1796" s="44" t="s">
        <v>5677</v>
      </c>
      <c r="C1796" s="125" t="s">
        <v>5678</v>
      </c>
      <c r="D1796" s="43"/>
      <c r="E1796" s="51">
        <v>44235</v>
      </c>
      <c r="F1796" s="51">
        <v>44243</v>
      </c>
      <c r="G1796" s="51" t="s">
        <v>33</v>
      </c>
      <c r="H1796" s="95"/>
      <c r="I1796" s="95">
        <f t="shared" si="17"/>
        <v>44256</v>
      </c>
      <c r="J1796" s="51">
        <v>44249</v>
      </c>
      <c r="K1796" s="155">
        <v>44237</v>
      </c>
      <c r="L1796" s="155"/>
      <c r="M1796" s="166"/>
      <c r="N1796" s="53"/>
      <c r="O1796" s="53"/>
    </row>
    <row r="1797" spans="1:15" ht="15.6" customHeight="1" outlineLevel="1">
      <c r="A1797" s="43">
        <v>97391</v>
      </c>
      <c r="B1797" s="44" t="s">
        <v>5677</v>
      </c>
      <c r="C1797" s="125" t="s">
        <v>5679</v>
      </c>
      <c r="D1797" s="43"/>
      <c r="E1797" s="51">
        <v>44235</v>
      </c>
      <c r="F1797" s="51">
        <v>44244</v>
      </c>
      <c r="G1797" s="51" t="s">
        <v>33</v>
      </c>
      <c r="H1797" s="95"/>
      <c r="I1797" s="95">
        <f t="shared" si="17"/>
        <v>44256</v>
      </c>
      <c r="J1797" s="51">
        <v>44249</v>
      </c>
      <c r="K1797" s="155">
        <v>44237</v>
      </c>
      <c r="L1797" s="155"/>
      <c r="M1797" s="166"/>
      <c r="N1797" s="53"/>
      <c r="O1797" s="53"/>
    </row>
    <row r="1798" spans="1:15" ht="15.6" customHeight="1" outlineLevel="1">
      <c r="A1798" s="43">
        <v>97407</v>
      </c>
      <c r="B1798" s="44" t="s">
        <v>5680</v>
      </c>
      <c r="C1798" s="44" t="s">
        <v>5681</v>
      </c>
      <c r="D1798" s="43"/>
      <c r="E1798" s="51">
        <v>44237</v>
      </c>
      <c r="F1798" s="51">
        <v>44242</v>
      </c>
      <c r="G1798" s="51" t="s">
        <v>33</v>
      </c>
      <c r="H1798" s="95"/>
      <c r="I1798" s="95">
        <f t="shared" si="17"/>
        <v>44258</v>
      </c>
      <c r="J1798" s="51">
        <v>44249</v>
      </c>
      <c r="K1798" s="51">
        <v>44245</v>
      </c>
      <c r="L1798" s="155"/>
      <c r="M1798" s="166"/>
      <c r="N1798" s="53"/>
      <c r="O1798" s="53"/>
    </row>
    <row r="1799" spans="1:15" ht="15.6" customHeight="1" outlineLevel="1">
      <c r="A1799" s="43">
        <v>97412</v>
      </c>
      <c r="B1799" s="44" t="s">
        <v>5682</v>
      </c>
      <c r="C1799" s="44" t="s">
        <v>5683</v>
      </c>
      <c r="D1799" s="43"/>
      <c r="E1799" s="51">
        <v>44237</v>
      </c>
      <c r="F1799" s="51">
        <v>44245</v>
      </c>
      <c r="G1799" s="51" t="s">
        <v>33</v>
      </c>
      <c r="H1799" s="95"/>
      <c r="I1799" s="95">
        <f t="shared" si="17"/>
        <v>44258</v>
      </c>
      <c r="J1799" s="51">
        <v>44250</v>
      </c>
      <c r="K1799" s="51">
        <v>44245</v>
      </c>
      <c r="L1799" s="155"/>
      <c r="M1799" s="166"/>
      <c r="N1799" s="53"/>
      <c r="O1799" s="53"/>
    </row>
    <row r="1800" spans="1:15" ht="15.6" customHeight="1" outlineLevel="1">
      <c r="A1800" s="43">
        <v>97427</v>
      </c>
      <c r="B1800" s="44" t="s">
        <v>5684</v>
      </c>
      <c r="C1800" s="173" t="s">
        <v>5685</v>
      </c>
      <c r="D1800" s="43"/>
      <c r="E1800" s="51">
        <v>44242</v>
      </c>
      <c r="F1800" s="51">
        <v>44252</v>
      </c>
      <c r="G1800" s="51" t="s">
        <v>33</v>
      </c>
      <c r="H1800" s="95"/>
      <c r="I1800" s="95">
        <f t="shared" si="17"/>
        <v>44263</v>
      </c>
      <c r="J1800" s="51">
        <v>44256</v>
      </c>
      <c r="K1800" s="51">
        <v>44245</v>
      </c>
      <c r="L1800" s="155"/>
      <c r="M1800" s="166"/>
      <c r="N1800" s="53"/>
      <c r="O1800" s="53"/>
    </row>
    <row r="1801" spans="1:15" ht="15.6" customHeight="1" outlineLevel="1">
      <c r="A1801" s="43">
        <v>97428</v>
      </c>
      <c r="B1801" s="44" t="s">
        <v>5686</v>
      </c>
      <c r="C1801" s="174" t="s">
        <v>5687</v>
      </c>
      <c r="D1801" s="43"/>
      <c r="E1801" s="51">
        <v>44242</v>
      </c>
      <c r="F1801" s="51">
        <v>44263</v>
      </c>
      <c r="G1801" s="51" t="s">
        <v>33</v>
      </c>
      <c r="H1801" s="95"/>
      <c r="I1801" s="95">
        <f t="shared" si="17"/>
        <v>44263</v>
      </c>
      <c r="J1801" s="51">
        <v>44265</v>
      </c>
      <c r="K1801" s="51">
        <v>44245</v>
      </c>
      <c r="L1801" s="155"/>
      <c r="M1801" s="166"/>
      <c r="N1801" s="53"/>
      <c r="O1801" s="53"/>
    </row>
    <row r="1802" spans="1:15" ht="15.6" customHeight="1" outlineLevel="1">
      <c r="A1802" s="43">
        <v>97443</v>
      </c>
      <c r="B1802" s="44" t="s">
        <v>5688</v>
      </c>
      <c r="C1802" s="174" t="s">
        <v>5689</v>
      </c>
      <c r="D1802" s="43"/>
      <c r="E1802" s="51">
        <v>44242</v>
      </c>
      <c r="F1802" s="51">
        <v>44277</v>
      </c>
      <c r="G1802" s="51" t="s">
        <v>33</v>
      </c>
      <c r="H1802" s="95"/>
      <c r="I1802" s="95">
        <f t="shared" si="17"/>
        <v>44263</v>
      </c>
      <c r="J1802" s="51">
        <v>44284</v>
      </c>
      <c r="K1802" s="51">
        <v>44245</v>
      </c>
      <c r="L1802" s="155"/>
      <c r="M1802" s="166"/>
      <c r="N1802" s="53"/>
      <c r="O1802" s="53"/>
    </row>
    <row r="1803" spans="1:15" ht="15.6" customHeight="1" outlineLevel="1">
      <c r="A1803" s="43">
        <v>100307</v>
      </c>
      <c r="B1803" s="44" t="s">
        <v>5690</v>
      </c>
      <c r="C1803" s="173" t="s">
        <v>5691</v>
      </c>
      <c r="D1803" s="43"/>
      <c r="E1803" s="51">
        <v>44243</v>
      </c>
      <c r="F1803" s="51">
        <v>44277</v>
      </c>
      <c r="G1803" s="51" t="s">
        <v>33</v>
      </c>
      <c r="H1803" s="95"/>
      <c r="I1803" s="95">
        <f t="shared" si="17"/>
        <v>44264</v>
      </c>
      <c r="J1803" s="51">
        <v>44284</v>
      </c>
      <c r="K1803" s="155">
        <v>44298</v>
      </c>
      <c r="L1803" s="155"/>
      <c r="M1803" s="166"/>
      <c r="N1803" s="53"/>
      <c r="O1803" s="53"/>
    </row>
    <row r="1804" spans="1:15" ht="15.6" customHeight="1" outlineLevel="1">
      <c r="A1804" s="43">
        <v>97459</v>
      </c>
      <c r="B1804" s="44" t="s">
        <v>5692</v>
      </c>
      <c r="C1804" s="175" t="s">
        <v>5693</v>
      </c>
      <c r="D1804" s="43"/>
      <c r="E1804" s="51">
        <v>44250</v>
      </c>
      <c r="F1804" s="51">
        <v>44264</v>
      </c>
      <c r="G1804" s="51" t="s">
        <v>33</v>
      </c>
      <c r="H1804" s="95"/>
      <c r="I1804" s="95">
        <f t="shared" si="17"/>
        <v>44271</v>
      </c>
      <c r="J1804" s="51">
        <v>44270</v>
      </c>
      <c r="K1804" s="155">
        <v>44270</v>
      </c>
      <c r="L1804" s="155"/>
      <c r="M1804" s="166"/>
      <c r="N1804" s="53"/>
      <c r="O1804" s="53"/>
    </row>
    <row r="1805" spans="1:15" ht="15.6" customHeight="1" outlineLevel="1">
      <c r="A1805" s="43">
        <v>84227</v>
      </c>
      <c r="B1805" s="44" t="s">
        <v>4101</v>
      </c>
      <c r="C1805" s="82" t="s">
        <v>4102</v>
      </c>
      <c r="D1805" s="43"/>
      <c r="E1805" s="51">
        <v>44258</v>
      </c>
      <c r="F1805" s="51">
        <v>44270</v>
      </c>
      <c r="G1805" s="51" t="s">
        <v>33</v>
      </c>
      <c r="H1805" s="95"/>
      <c r="I1805" s="95">
        <f t="shared" si="17"/>
        <v>44279</v>
      </c>
      <c r="J1805" s="51">
        <v>44277</v>
      </c>
      <c r="K1805" s="155">
        <v>44270</v>
      </c>
      <c r="L1805" s="155"/>
      <c r="M1805" s="166"/>
      <c r="N1805" s="53"/>
      <c r="O1805" s="53"/>
    </row>
    <row r="1806" spans="1:15" ht="15.6" customHeight="1" outlineLevel="1">
      <c r="A1806" s="43">
        <v>100304</v>
      </c>
      <c r="B1806" s="44" t="s">
        <v>5694</v>
      </c>
      <c r="C1806" s="176" t="s">
        <v>5695</v>
      </c>
      <c r="D1806" s="43"/>
      <c r="E1806" s="51">
        <v>44263</v>
      </c>
      <c r="F1806" s="51">
        <v>44271</v>
      </c>
      <c r="G1806" s="51" t="s">
        <v>33</v>
      </c>
      <c r="H1806" s="95"/>
      <c r="I1806" s="95">
        <f t="shared" si="17"/>
        <v>44284</v>
      </c>
      <c r="J1806" s="51">
        <v>44279</v>
      </c>
      <c r="K1806" s="155">
        <v>44270</v>
      </c>
      <c r="L1806" s="155"/>
      <c r="M1806" s="166"/>
      <c r="N1806" s="53"/>
      <c r="O1806" s="53"/>
    </row>
    <row r="1807" spans="1:15" ht="15.6" customHeight="1" outlineLevel="1">
      <c r="A1807" s="43">
        <v>96281</v>
      </c>
      <c r="B1807" s="44" t="s">
        <v>5569</v>
      </c>
      <c r="C1807" s="163" t="s">
        <v>5570</v>
      </c>
      <c r="D1807" s="43"/>
      <c r="E1807" s="51">
        <v>44271</v>
      </c>
      <c r="F1807" s="51">
        <v>44274</v>
      </c>
      <c r="G1807" s="51" t="s">
        <v>33</v>
      </c>
      <c r="H1807" s="95"/>
      <c r="I1807" s="95">
        <f t="shared" ref="I1807:I1813" si="18">WORKDAY(E1807,17)</f>
        <v>44294</v>
      </c>
      <c r="J1807" s="51">
        <v>44274</v>
      </c>
      <c r="K1807" s="155">
        <v>44280</v>
      </c>
      <c r="L1807" s="155"/>
      <c r="M1807" s="166"/>
      <c r="N1807" s="53"/>
      <c r="O1807" s="53" t="s">
        <v>5696</v>
      </c>
    </row>
    <row r="1808" spans="1:15" ht="15.6" customHeight="1" outlineLevel="1">
      <c r="A1808" s="43">
        <v>64573</v>
      </c>
      <c r="B1808" s="44" t="s">
        <v>5697</v>
      </c>
      <c r="C1808" s="44" t="s">
        <v>5698</v>
      </c>
      <c r="D1808" s="43"/>
      <c r="E1808" s="51">
        <v>44273</v>
      </c>
      <c r="F1808" s="51">
        <v>44287</v>
      </c>
      <c r="G1808" s="51" t="s">
        <v>33</v>
      </c>
      <c r="H1808" s="95"/>
      <c r="I1808" s="95">
        <f t="shared" si="18"/>
        <v>44298</v>
      </c>
      <c r="J1808" s="51">
        <v>44295</v>
      </c>
      <c r="K1808" s="155">
        <v>44280</v>
      </c>
      <c r="L1808" s="155"/>
      <c r="M1808" s="166"/>
      <c r="N1808" s="53"/>
      <c r="O1808" s="53" t="s">
        <v>5699</v>
      </c>
    </row>
    <row r="1809" spans="1:15" ht="15.6" customHeight="1" outlineLevel="1">
      <c r="A1809" s="43">
        <v>100308</v>
      </c>
      <c r="B1809" s="44" t="s">
        <v>5700</v>
      </c>
      <c r="C1809" s="44" t="s">
        <v>5701</v>
      </c>
      <c r="D1809" s="43"/>
      <c r="E1809" s="51">
        <v>44273</v>
      </c>
      <c r="F1809" s="51">
        <v>44286</v>
      </c>
      <c r="G1809" s="51" t="s">
        <v>33</v>
      </c>
      <c r="H1809" s="95"/>
      <c r="I1809" s="95">
        <f t="shared" si="18"/>
        <v>44298</v>
      </c>
      <c r="J1809" s="51">
        <v>44295</v>
      </c>
      <c r="K1809" s="155">
        <v>44280</v>
      </c>
      <c r="L1809" s="155"/>
      <c r="M1809" s="166"/>
      <c r="N1809" s="53"/>
      <c r="O1809" s="53"/>
    </row>
    <row r="1810" spans="1:15" ht="15.6" customHeight="1" outlineLevel="1">
      <c r="A1810" s="43">
        <v>100309</v>
      </c>
      <c r="B1810" s="44" t="s">
        <v>5702</v>
      </c>
      <c r="C1810" s="44" t="s">
        <v>5703</v>
      </c>
      <c r="D1810" s="43"/>
      <c r="E1810" s="51">
        <v>44274</v>
      </c>
      <c r="F1810" s="51">
        <v>44294</v>
      </c>
      <c r="G1810" s="51" t="s">
        <v>33</v>
      </c>
      <c r="H1810" s="95"/>
      <c r="I1810" s="95">
        <f t="shared" si="18"/>
        <v>44299</v>
      </c>
      <c r="J1810" s="51">
        <v>44309</v>
      </c>
      <c r="K1810" s="155">
        <v>44280</v>
      </c>
      <c r="L1810" s="155"/>
      <c r="M1810" s="166"/>
      <c r="N1810" s="53"/>
      <c r="O1810" s="53" t="s">
        <v>5704</v>
      </c>
    </row>
    <row r="1811" spans="1:15" ht="15.6" customHeight="1" outlineLevel="1">
      <c r="A1811" s="43">
        <v>100310</v>
      </c>
      <c r="B1811" s="44" t="s">
        <v>5705</v>
      </c>
      <c r="C1811" s="44" t="s">
        <v>5706</v>
      </c>
      <c r="D1811" s="43"/>
      <c r="E1811" s="51">
        <v>44274</v>
      </c>
      <c r="F1811" s="51">
        <v>44285</v>
      </c>
      <c r="G1811" s="51" t="s">
        <v>33</v>
      </c>
      <c r="H1811" s="95"/>
      <c r="I1811" s="95">
        <f t="shared" si="18"/>
        <v>44299</v>
      </c>
      <c r="J1811" s="51">
        <v>44292</v>
      </c>
      <c r="K1811" s="155">
        <v>44280</v>
      </c>
      <c r="L1811" s="155"/>
      <c r="M1811" s="166"/>
      <c r="N1811" s="53"/>
      <c r="O1811" s="53"/>
    </row>
    <row r="1812" spans="1:15" ht="15.6" customHeight="1" outlineLevel="1">
      <c r="A1812" s="43">
        <v>100306</v>
      </c>
      <c r="B1812" s="44" t="s">
        <v>5707</v>
      </c>
      <c r="C1812" s="44" t="s">
        <v>5708</v>
      </c>
      <c r="D1812" s="43"/>
      <c r="E1812" s="51">
        <v>44279</v>
      </c>
      <c r="F1812" s="51">
        <v>44292</v>
      </c>
      <c r="G1812" s="51" t="s">
        <v>33</v>
      </c>
      <c r="H1812" s="95"/>
      <c r="I1812" s="95">
        <f t="shared" si="18"/>
        <v>44302</v>
      </c>
      <c r="J1812" s="51">
        <v>44301</v>
      </c>
      <c r="K1812" s="155">
        <v>44280</v>
      </c>
      <c r="L1812" s="155"/>
      <c r="M1812" s="166"/>
      <c r="N1812" s="53"/>
      <c r="O1812" s="53"/>
    </row>
    <row r="1813" spans="1:15" ht="15.6" customHeight="1" outlineLevel="1">
      <c r="A1813" s="43">
        <v>79025</v>
      </c>
      <c r="B1813" s="44" t="s">
        <v>5709</v>
      </c>
      <c r="C1813" s="56" t="s">
        <v>5710</v>
      </c>
      <c r="D1813" s="43"/>
      <c r="E1813" s="51">
        <v>44280</v>
      </c>
      <c r="F1813" s="51">
        <v>44294</v>
      </c>
      <c r="G1813" s="51" t="s">
        <v>33</v>
      </c>
      <c r="H1813" s="95"/>
      <c r="I1813" s="95">
        <f t="shared" si="18"/>
        <v>44305</v>
      </c>
      <c r="J1813" s="51">
        <v>44301</v>
      </c>
      <c r="K1813" s="155">
        <v>44280</v>
      </c>
      <c r="L1813" s="155"/>
      <c r="M1813" s="166"/>
      <c r="N1813" s="53"/>
      <c r="O1813" s="53"/>
    </row>
    <row r="1814" spans="1:15" ht="15.6" customHeight="1" outlineLevel="1">
      <c r="A1814" s="43">
        <v>89236</v>
      </c>
      <c r="B1814" s="44" t="s">
        <v>5593</v>
      </c>
      <c r="C1814" s="44" t="s">
        <v>5711</v>
      </c>
      <c r="D1814" s="43"/>
      <c r="E1814" s="51">
        <v>44292</v>
      </c>
      <c r="F1814" s="51">
        <v>44298</v>
      </c>
      <c r="G1814" s="51" t="s">
        <v>33</v>
      </c>
      <c r="H1814" s="95"/>
      <c r="I1814" s="95">
        <f>WORKDAY(E1814,15)</f>
        <v>44313</v>
      </c>
      <c r="J1814" s="51">
        <v>44305</v>
      </c>
      <c r="K1814" s="155">
        <v>44298</v>
      </c>
      <c r="L1814" s="155"/>
      <c r="M1814" s="166"/>
      <c r="N1814" s="53"/>
      <c r="O1814" s="53"/>
    </row>
    <row r="1815" spans="1:15" ht="15.6" customHeight="1" outlineLevel="1">
      <c r="A1815" s="43">
        <v>100313</v>
      </c>
      <c r="B1815" s="44" t="s">
        <v>5712</v>
      </c>
      <c r="C1815" s="44" t="s">
        <v>5713</v>
      </c>
      <c r="D1815" s="43"/>
      <c r="E1815" s="51">
        <v>44292</v>
      </c>
      <c r="F1815" s="51">
        <v>44309</v>
      </c>
      <c r="G1815" s="51" t="s">
        <v>33</v>
      </c>
      <c r="H1815" s="95"/>
      <c r="I1815" s="95">
        <f>WORKDAY(E1815,15)</f>
        <v>44313</v>
      </c>
      <c r="J1815" s="51">
        <v>44314</v>
      </c>
      <c r="K1815" s="155">
        <v>44298</v>
      </c>
      <c r="L1815" s="155"/>
      <c r="M1815" s="166"/>
      <c r="N1815" s="53"/>
      <c r="O1815" s="53" t="s">
        <v>5714</v>
      </c>
    </row>
    <row r="1816" spans="1:15" ht="15.6" customHeight="1" outlineLevel="1">
      <c r="A1816" s="43">
        <v>100316</v>
      </c>
      <c r="B1816" s="44" t="s">
        <v>5715</v>
      </c>
      <c r="C1816" s="44" t="s">
        <v>5716</v>
      </c>
      <c r="D1816" s="43"/>
      <c r="E1816" s="51">
        <v>44295</v>
      </c>
      <c r="F1816" s="51">
        <v>44299</v>
      </c>
      <c r="G1816" s="51" t="s">
        <v>33</v>
      </c>
      <c r="H1816" s="95"/>
      <c r="I1816" s="95">
        <f t="shared" ref="I1816:I1817" si="19">WORKDAY(E1816,15)</f>
        <v>44316</v>
      </c>
      <c r="J1816" s="51">
        <v>44306</v>
      </c>
      <c r="K1816" s="155">
        <v>44298</v>
      </c>
      <c r="L1816" s="155"/>
      <c r="M1816" s="166"/>
      <c r="N1816" s="53"/>
      <c r="O1816" s="53"/>
    </row>
    <row r="1817" spans="1:15" ht="15.6" customHeight="1" outlineLevel="1">
      <c r="A1817" s="43">
        <v>100317</v>
      </c>
      <c r="B1817" s="44" t="s">
        <v>5717</v>
      </c>
      <c r="C1817" s="44" t="s">
        <v>5718</v>
      </c>
      <c r="D1817" s="43"/>
      <c r="E1817" s="51">
        <v>44295</v>
      </c>
      <c r="F1817" s="51">
        <v>44306</v>
      </c>
      <c r="G1817" s="51" t="s">
        <v>33</v>
      </c>
      <c r="H1817" s="95"/>
      <c r="I1817" s="95">
        <f t="shared" si="19"/>
        <v>44316</v>
      </c>
      <c r="J1817" s="51">
        <v>44314</v>
      </c>
      <c r="K1817" s="155">
        <v>44298</v>
      </c>
      <c r="L1817" s="155"/>
      <c r="M1817" s="166"/>
      <c r="N1817" s="53"/>
      <c r="O1817" s="53"/>
    </row>
    <row r="1818" spans="1:15" ht="15.6" customHeight="1" outlineLevel="1">
      <c r="A1818" s="43">
        <v>100315</v>
      </c>
      <c r="B1818" s="44" t="s">
        <v>5719</v>
      </c>
      <c r="C1818" s="44" t="s">
        <v>5720</v>
      </c>
      <c r="D1818" s="43"/>
      <c r="E1818" s="51">
        <v>44298</v>
      </c>
      <c r="F1818" s="51">
        <v>44314</v>
      </c>
      <c r="G1818" s="51" t="s">
        <v>33</v>
      </c>
      <c r="H1818" s="95"/>
      <c r="I1818" s="95">
        <f>WORKDAY(E1818,16)</f>
        <v>44320</v>
      </c>
      <c r="J1818" s="51">
        <v>44322</v>
      </c>
      <c r="K1818" s="155">
        <v>44330</v>
      </c>
      <c r="L1818" s="155"/>
      <c r="M1818" s="166"/>
      <c r="N1818" s="53"/>
      <c r="O1818" s="53"/>
    </row>
    <row r="1819" spans="1:15" ht="15.6" customHeight="1" outlineLevel="1">
      <c r="A1819" s="43">
        <v>100323</v>
      </c>
      <c r="B1819" s="44" t="s">
        <v>5721</v>
      </c>
      <c r="C1819" s="56" t="s">
        <v>5722</v>
      </c>
      <c r="D1819" s="43"/>
      <c r="E1819" s="51">
        <v>44309</v>
      </c>
      <c r="F1819" s="51">
        <v>44326</v>
      </c>
      <c r="G1819" s="51" t="s">
        <v>33</v>
      </c>
      <c r="H1819" s="95"/>
      <c r="I1819" s="95">
        <f t="shared" ref="I1819:I1821" si="20">WORKDAY(E1819,16)</f>
        <v>44333</v>
      </c>
      <c r="J1819" s="51">
        <v>44334</v>
      </c>
      <c r="K1819" s="155">
        <v>44330</v>
      </c>
      <c r="L1819" s="155"/>
      <c r="M1819" s="166"/>
      <c r="N1819" s="53"/>
      <c r="O1819" s="53"/>
    </row>
    <row r="1820" spans="1:15" ht="15.6" customHeight="1" outlineLevel="1">
      <c r="A1820" s="43">
        <v>100325</v>
      </c>
      <c r="B1820" s="44" t="s">
        <v>5723</v>
      </c>
      <c r="C1820" s="44" t="s">
        <v>5724</v>
      </c>
      <c r="D1820" s="43"/>
      <c r="E1820" s="51">
        <v>44313</v>
      </c>
      <c r="F1820" s="51">
        <v>44329</v>
      </c>
      <c r="G1820" s="51" t="s">
        <v>33</v>
      </c>
      <c r="H1820" s="95"/>
      <c r="I1820" s="95">
        <f t="shared" si="20"/>
        <v>44335</v>
      </c>
      <c r="J1820" s="51">
        <v>44336</v>
      </c>
      <c r="K1820" s="155">
        <v>44330</v>
      </c>
      <c r="L1820" s="155"/>
      <c r="M1820" s="166"/>
      <c r="N1820" s="53"/>
      <c r="O1820" s="53"/>
    </row>
    <row r="1821" spans="1:15" ht="15.6" customHeight="1" outlineLevel="1">
      <c r="A1821" s="43">
        <v>97037</v>
      </c>
      <c r="B1821" s="44" t="s">
        <v>5725</v>
      </c>
      <c r="C1821" s="44" t="s">
        <v>5726</v>
      </c>
      <c r="D1821" s="43"/>
      <c r="E1821" s="51">
        <v>44313</v>
      </c>
      <c r="F1821" s="51">
        <v>44329</v>
      </c>
      <c r="G1821" s="51" t="s">
        <v>33</v>
      </c>
      <c r="H1821" s="95"/>
      <c r="I1821" s="95">
        <f t="shared" si="20"/>
        <v>44335</v>
      </c>
      <c r="J1821" s="51">
        <v>44336</v>
      </c>
      <c r="K1821" s="155">
        <v>44330</v>
      </c>
      <c r="L1821" s="155"/>
      <c r="M1821" s="166"/>
      <c r="N1821" s="53"/>
      <c r="O1821" s="53"/>
    </row>
    <row r="1822" spans="1:15" ht="15.6" customHeight="1" outlineLevel="1">
      <c r="A1822" s="43">
        <v>100330</v>
      </c>
      <c r="B1822" s="44" t="s">
        <v>5727</v>
      </c>
      <c r="C1822" s="56" t="s">
        <v>5728</v>
      </c>
      <c r="D1822" s="43"/>
      <c r="E1822" s="51">
        <v>44321</v>
      </c>
      <c r="F1822" s="51">
        <v>44333</v>
      </c>
      <c r="G1822" s="51" t="s">
        <v>33</v>
      </c>
      <c r="H1822" s="95"/>
      <c r="I1822" s="95">
        <f>WORKDAY(E1822,15)</f>
        <v>44342</v>
      </c>
      <c r="J1822" s="51">
        <v>44336</v>
      </c>
      <c r="K1822" s="155">
        <v>44330</v>
      </c>
      <c r="L1822" s="155"/>
      <c r="M1822" s="166"/>
      <c r="N1822" s="53"/>
      <c r="O1822" s="53"/>
    </row>
    <row r="1823" spans="1:15" ht="15.6" customHeight="1" outlineLevel="1">
      <c r="A1823" s="43">
        <v>100333</v>
      </c>
      <c r="B1823" s="44" t="s">
        <v>5729</v>
      </c>
      <c r="C1823" s="44" t="s">
        <v>5730</v>
      </c>
      <c r="D1823" s="43"/>
      <c r="E1823" s="51">
        <v>44330</v>
      </c>
      <c r="F1823" s="51">
        <v>44341</v>
      </c>
      <c r="G1823" s="51" t="s">
        <v>33</v>
      </c>
      <c r="H1823" s="95"/>
      <c r="I1823" s="95">
        <f>WORKDAY(E1823,16)</f>
        <v>44354</v>
      </c>
      <c r="J1823" s="51">
        <v>44354</v>
      </c>
      <c r="K1823" s="155">
        <v>44330</v>
      </c>
      <c r="L1823" s="155"/>
      <c r="M1823" s="166"/>
      <c r="N1823" s="53"/>
      <c r="O1823" s="53"/>
    </row>
    <row r="1824" spans="1:15" ht="15.6" customHeight="1" outlineLevel="1">
      <c r="A1824" s="43">
        <v>100338</v>
      </c>
      <c r="B1824" s="44" t="s">
        <v>5731</v>
      </c>
      <c r="C1824" s="44" t="s">
        <v>5732</v>
      </c>
      <c r="D1824" s="43"/>
      <c r="E1824" s="51">
        <v>44335</v>
      </c>
      <c r="F1824" s="51">
        <v>44350</v>
      </c>
      <c r="G1824" s="51" t="s">
        <v>33</v>
      </c>
      <c r="H1824" s="95"/>
      <c r="I1824" s="95">
        <f t="shared" ref="I1824:I1828" si="21">WORKDAY(E1824,16)</f>
        <v>44357</v>
      </c>
      <c r="J1824" s="51">
        <v>44356</v>
      </c>
      <c r="K1824" s="155">
        <v>44343</v>
      </c>
      <c r="L1824" s="155"/>
      <c r="M1824" s="166"/>
      <c r="N1824" s="53"/>
      <c r="O1824" s="53"/>
    </row>
    <row r="1825" spans="1:15" ht="15.6" customHeight="1" outlineLevel="1">
      <c r="A1825" s="43">
        <v>100339</v>
      </c>
      <c r="B1825" s="44" t="s">
        <v>5733</v>
      </c>
      <c r="C1825" s="44" t="s">
        <v>5734</v>
      </c>
      <c r="D1825" s="43"/>
      <c r="E1825" s="51">
        <v>44337</v>
      </c>
      <c r="F1825" s="51">
        <v>44348</v>
      </c>
      <c r="G1825" s="51" t="s">
        <v>33</v>
      </c>
      <c r="H1825" s="95"/>
      <c r="I1825" s="95">
        <f t="shared" si="21"/>
        <v>44361</v>
      </c>
      <c r="J1825" s="51">
        <v>44356</v>
      </c>
      <c r="K1825" s="155">
        <v>44343</v>
      </c>
      <c r="L1825" s="155"/>
      <c r="M1825" s="166"/>
      <c r="N1825" s="53"/>
      <c r="O1825" s="53"/>
    </row>
    <row r="1826" spans="1:15" ht="15.6" customHeight="1" outlineLevel="1">
      <c r="A1826" s="43">
        <v>100340</v>
      </c>
      <c r="B1826" s="44" t="s">
        <v>5735</v>
      </c>
      <c r="C1826" s="44" t="s">
        <v>5736</v>
      </c>
      <c r="D1826" s="43"/>
      <c r="E1826" s="51">
        <v>44342</v>
      </c>
      <c r="F1826" s="51">
        <v>44358</v>
      </c>
      <c r="G1826" s="51" t="s">
        <v>33</v>
      </c>
      <c r="H1826" s="95"/>
      <c r="I1826" s="95">
        <f t="shared" si="21"/>
        <v>44364</v>
      </c>
      <c r="J1826" s="51">
        <v>44362</v>
      </c>
      <c r="K1826" s="155">
        <v>44343</v>
      </c>
      <c r="L1826" s="155"/>
      <c r="M1826" s="166"/>
      <c r="N1826" s="53"/>
      <c r="O1826" s="53"/>
    </row>
    <row r="1827" spans="1:15" ht="15.6" customHeight="1" outlineLevel="1">
      <c r="A1827" s="43">
        <v>100341</v>
      </c>
      <c r="B1827" s="44" t="s">
        <v>5737</v>
      </c>
      <c r="C1827" s="125" t="s">
        <v>5738</v>
      </c>
      <c r="D1827" s="43"/>
      <c r="E1827" s="51">
        <v>44343</v>
      </c>
      <c r="F1827" s="51">
        <v>44357</v>
      </c>
      <c r="G1827" s="51" t="s">
        <v>33</v>
      </c>
      <c r="H1827" s="95"/>
      <c r="I1827" s="95">
        <f t="shared" si="21"/>
        <v>44365</v>
      </c>
      <c r="J1827" s="51">
        <v>44363</v>
      </c>
      <c r="K1827" s="155">
        <v>44343</v>
      </c>
      <c r="L1827" s="155"/>
      <c r="M1827" s="166"/>
      <c r="N1827" s="53"/>
      <c r="O1827" s="53"/>
    </row>
    <row r="1828" spans="1:15" ht="15.6" customHeight="1" outlineLevel="1">
      <c r="A1828" s="43">
        <v>96467</v>
      </c>
      <c r="B1828" s="53" t="s">
        <v>5739</v>
      </c>
      <c r="C1828" s="125" t="s">
        <v>5740</v>
      </c>
      <c r="D1828" s="43"/>
      <c r="E1828" s="51">
        <v>44354</v>
      </c>
      <c r="F1828" s="51">
        <v>44370</v>
      </c>
      <c r="G1828" s="51" t="s">
        <v>33</v>
      </c>
      <c r="H1828" s="95"/>
      <c r="I1828" s="95">
        <f t="shared" si="21"/>
        <v>44376</v>
      </c>
      <c r="J1828" s="51">
        <v>44378</v>
      </c>
      <c r="K1828" s="155">
        <v>44372</v>
      </c>
      <c r="L1828" s="155"/>
      <c r="M1828" s="166"/>
      <c r="N1828" s="53"/>
      <c r="O1828" s="53"/>
    </row>
    <row r="1829" spans="1:15" ht="15.6" customHeight="1" outlineLevel="1">
      <c r="A1829" s="43">
        <v>64573</v>
      </c>
      <c r="B1829" s="44" t="s">
        <v>5697</v>
      </c>
      <c r="C1829" s="44" t="s">
        <v>5741</v>
      </c>
      <c r="D1829" s="43"/>
      <c r="E1829" s="51">
        <v>44357</v>
      </c>
      <c r="F1829" s="51">
        <v>44369</v>
      </c>
      <c r="G1829" s="51" t="s">
        <v>33</v>
      </c>
      <c r="H1829" s="95"/>
      <c r="I1829" s="95">
        <f>WORKDAY(E1829,15)</f>
        <v>44378</v>
      </c>
      <c r="J1829" s="51">
        <v>44375</v>
      </c>
      <c r="K1829" s="155">
        <v>44383</v>
      </c>
      <c r="L1829" s="155"/>
      <c r="M1829" s="166"/>
      <c r="N1829" s="53"/>
      <c r="O1829" s="53"/>
    </row>
    <row r="1830" spans="1:15" ht="15.6" customHeight="1" outlineLevel="1">
      <c r="A1830" s="43">
        <v>100352</v>
      </c>
      <c r="B1830" s="53" t="s">
        <v>5742</v>
      </c>
      <c r="C1830" s="44" t="s">
        <v>5743</v>
      </c>
      <c r="D1830" s="43"/>
      <c r="E1830" s="51">
        <v>44363</v>
      </c>
      <c r="F1830" s="51">
        <v>44379</v>
      </c>
      <c r="G1830" s="51" t="s">
        <v>33</v>
      </c>
      <c r="H1830" s="95"/>
      <c r="I1830" s="95">
        <f>WORKDAY(E1830,15)</f>
        <v>44384</v>
      </c>
      <c r="J1830" s="51">
        <v>44384</v>
      </c>
      <c r="K1830" s="155">
        <v>44372</v>
      </c>
      <c r="L1830" s="155"/>
      <c r="M1830" s="166"/>
      <c r="N1830" s="53"/>
      <c r="O1830" s="53"/>
    </row>
    <row r="1831" spans="1:15" ht="15.6" customHeight="1" outlineLevel="1">
      <c r="A1831" s="43">
        <v>100354</v>
      </c>
      <c r="B1831" s="53" t="s">
        <v>5744</v>
      </c>
      <c r="C1831" s="44" t="s">
        <v>5745</v>
      </c>
      <c r="D1831" s="43"/>
      <c r="E1831" s="51">
        <v>44364</v>
      </c>
      <c r="F1831" s="51">
        <v>44372</v>
      </c>
      <c r="G1831" s="51" t="s">
        <v>33</v>
      </c>
      <c r="H1831" s="95"/>
      <c r="I1831" s="95">
        <f t="shared" ref="I1831:I1832" si="22">WORKDAY(E1831,15)</f>
        <v>44385</v>
      </c>
      <c r="J1831" s="51">
        <v>44378</v>
      </c>
      <c r="K1831" s="155">
        <v>44372</v>
      </c>
      <c r="L1831" s="155"/>
      <c r="M1831" s="166"/>
      <c r="N1831" s="53"/>
      <c r="O1831" s="53"/>
    </row>
    <row r="1832" spans="1:15" ht="15.6" customHeight="1" outlineLevel="1">
      <c r="A1832" s="43">
        <v>100356</v>
      </c>
      <c r="B1832" s="53" t="s">
        <v>5746</v>
      </c>
      <c r="C1832" s="44" t="s">
        <v>5747</v>
      </c>
      <c r="D1832" s="43"/>
      <c r="E1832" s="51">
        <v>44371</v>
      </c>
      <c r="F1832" s="51">
        <v>44378</v>
      </c>
      <c r="G1832" s="51" t="s">
        <v>33</v>
      </c>
      <c r="H1832" s="95"/>
      <c r="I1832" s="95">
        <f t="shared" si="22"/>
        <v>44392</v>
      </c>
      <c r="J1832" s="51">
        <v>44385</v>
      </c>
      <c r="K1832" s="155">
        <v>44372</v>
      </c>
      <c r="L1832" s="155"/>
      <c r="M1832" s="166"/>
      <c r="N1832" s="53"/>
      <c r="O1832" s="53"/>
    </row>
    <row r="1833" spans="1:15" ht="15.6" customHeight="1" outlineLevel="1">
      <c r="A1833" s="43">
        <v>100357</v>
      </c>
      <c r="B1833" s="53" t="s">
        <v>5748</v>
      </c>
      <c r="C1833" s="44" t="s">
        <v>5749</v>
      </c>
      <c r="D1833" s="43"/>
      <c r="E1833" s="51">
        <v>44375</v>
      </c>
      <c r="F1833" s="51">
        <v>44378</v>
      </c>
      <c r="G1833" s="51" t="s">
        <v>33</v>
      </c>
      <c r="H1833" s="95"/>
      <c r="I1833" s="95">
        <f>WORKDAY(E1833,15)</f>
        <v>44396</v>
      </c>
      <c r="J1833" s="51">
        <v>44385</v>
      </c>
      <c r="K1833" s="155">
        <v>44383</v>
      </c>
      <c r="L1833" s="155"/>
      <c r="M1833" s="166"/>
      <c r="N1833" s="53"/>
      <c r="O1833" s="53"/>
    </row>
    <row r="1834" spans="1:15" ht="15.6" customHeight="1" outlineLevel="1">
      <c r="A1834" s="43">
        <v>100353</v>
      </c>
      <c r="B1834" s="53" t="s">
        <v>5750</v>
      </c>
      <c r="C1834" s="44" t="s">
        <v>5751</v>
      </c>
      <c r="D1834" s="43"/>
      <c r="E1834" s="51">
        <v>44371</v>
      </c>
      <c r="F1834" s="51">
        <v>44378</v>
      </c>
      <c r="G1834" s="51" t="s">
        <v>33</v>
      </c>
      <c r="H1834" s="95"/>
      <c r="I1834" s="95">
        <f t="shared" ref="I1834:I1842" si="23">WORKDAY(E1834,15)</f>
        <v>44392</v>
      </c>
      <c r="J1834" s="51">
        <v>44384</v>
      </c>
      <c r="K1834" s="155">
        <v>44372</v>
      </c>
      <c r="L1834" s="155"/>
      <c r="M1834" s="166"/>
      <c r="N1834" s="53"/>
      <c r="O1834" s="53"/>
    </row>
    <row r="1835" spans="1:15" ht="15.6" customHeight="1" outlineLevel="1">
      <c r="A1835" s="43">
        <v>100360</v>
      </c>
      <c r="B1835" s="53" t="s">
        <v>5752</v>
      </c>
      <c r="C1835" s="44" t="s">
        <v>5753</v>
      </c>
      <c r="D1835" s="43"/>
      <c r="E1835" s="51">
        <v>44383</v>
      </c>
      <c r="F1835" s="51">
        <v>44393</v>
      </c>
      <c r="G1835" s="51" t="s">
        <v>33</v>
      </c>
      <c r="H1835" s="95"/>
      <c r="I1835" s="95">
        <f t="shared" si="23"/>
        <v>44404</v>
      </c>
      <c r="J1835" s="51">
        <v>44399</v>
      </c>
      <c r="K1835" s="155">
        <v>44403</v>
      </c>
      <c r="L1835" s="155"/>
      <c r="M1835" s="166"/>
      <c r="N1835" s="53"/>
      <c r="O1835" s="53"/>
    </row>
    <row r="1836" spans="1:15" ht="15.6" customHeight="1" outlineLevel="1">
      <c r="A1836" s="43">
        <v>100365</v>
      </c>
      <c r="B1836" s="53" t="s">
        <v>5754</v>
      </c>
      <c r="C1836" s="44" t="s">
        <v>5755</v>
      </c>
      <c r="D1836" s="43"/>
      <c r="E1836" s="51">
        <v>44390</v>
      </c>
      <c r="F1836" s="51">
        <v>44397</v>
      </c>
      <c r="G1836" s="51" t="s">
        <v>33</v>
      </c>
      <c r="H1836" s="95"/>
      <c r="I1836" s="95">
        <f t="shared" si="23"/>
        <v>44411</v>
      </c>
      <c r="J1836" s="51">
        <v>44404</v>
      </c>
      <c r="K1836" s="155">
        <v>44403</v>
      </c>
      <c r="L1836" s="155"/>
      <c r="M1836" s="166"/>
      <c r="N1836" s="53"/>
      <c r="O1836" s="53"/>
    </row>
    <row r="1837" spans="1:15" ht="15.6" customHeight="1" outlineLevel="1">
      <c r="A1837" s="43">
        <v>100366</v>
      </c>
      <c r="B1837" s="53" t="s">
        <v>5756</v>
      </c>
      <c r="C1837" s="44" t="s">
        <v>5757</v>
      </c>
      <c r="D1837" s="43"/>
      <c r="E1837" s="51">
        <v>44396</v>
      </c>
      <c r="F1837" s="51">
        <v>44397</v>
      </c>
      <c r="G1837" s="51" t="s">
        <v>33</v>
      </c>
      <c r="H1837" s="95"/>
      <c r="I1837" s="95">
        <f t="shared" si="23"/>
        <v>44417</v>
      </c>
      <c r="J1837" s="51">
        <v>44404</v>
      </c>
      <c r="K1837" s="155">
        <v>44403</v>
      </c>
      <c r="L1837" s="155"/>
      <c r="M1837" s="166"/>
      <c r="N1837" s="53"/>
      <c r="O1837" s="53"/>
    </row>
    <row r="1838" spans="1:15" ht="15.6" customHeight="1" outlineLevel="1">
      <c r="A1838" s="43">
        <v>100369</v>
      </c>
      <c r="B1838" s="53" t="s">
        <v>5758</v>
      </c>
      <c r="C1838" s="44" t="s">
        <v>5759</v>
      </c>
      <c r="D1838" s="43"/>
      <c r="E1838" s="51">
        <v>44400</v>
      </c>
      <c r="F1838" s="51">
        <v>44413</v>
      </c>
      <c r="G1838" s="51" t="s">
        <v>33</v>
      </c>
      <c r="H1838" s="95"/>
      <c r="I1838" s="95">
        <f t="shared" si="23"/>
        <v>44421</v>
      </c>
      <c r="J1838" s="51">
        <v>44419</v>
      </c>
      <c r="K1838" s="155">
        <v>44403</v>
      </c>
      <c r="L1838" s="155"/>
      <c r="M1838" s="166"/>
      <c r="N1838" s="53"/>
      <c r="O1838" s="53"/>
    </row>
    <row r="1839" spans="1:15" ht="15.6" customHeight="1" outlineLevel="1">
      <c r="A1839" s="43">
        <v>78663</v>
      </c>
      <c r="B1839" s="53" t="s">
        <v>5760</v>
      </c>
      <c r="C1839" s="44" t="s">
        <v>5761</v>
      </c>
      <c r="D1839" s="43"/>
      <c r="E1839" s="51">
        <v>44404</v>
      </c>
      <c r="F1839" s="51">
        <v>44412</v>
      </c>
      <c r="G1839" s="51" t="s">
        <v>33</v>
      </c>
      <c r="H1839" s="95"/>
      <c r="I1839" s="95">
        <f t="shared" si="23"/>
        <v>44425</v>
      </c>
      <c r="J1839" s="51">
        <v>44417</v>
      </c>
      <c r="K1839" s="155">
        <v>44417</v>
      </c>
      <c r="L1839" s="155"/>
      <c r="M1839" s="166"/>
      <c r="N1839" s="53"/>
      <c r="O1839" s="53"/>
    </row>
    <row r="1840" spans="1:15" ht="15.6" customHeight="1" outlineLevel="1">
      <c r="A1840" s="43">
        <v>85751</v>
      </c>
      <c r="B1840" s="53" t="s">
        <v>5617</v>
      </c>
      <c r="C1840" s="44" t="s">
        <v>5762</v>
      </c>
      <c r="D1840" s="43"/>
      <c r="E1840" s="51">
        <v>44413</v>
      </c>
      <c r="F1840" s="51">
        <v>44418</v>
      </c>
      <c r="G1840" s="51" t="s">
        <v>33</v>
      </c>
      <c r="H1840" s="95"/>
      <c r="I1840" s="95">
        <f t="shared" si="23"/>
        <v>44434</v>
      </c>
      <c r="J1840" s="51">
        <v>44426</v>
      </c>
      <c r="K1840" s="155">
        <v>44417</v>
      </c>
      <c r="L1840" s="155"/>
      <c r="M1840" s="166"/>
      <c r="N1840" s="53"/>
      <c r="O1840" s="53"/>
    </row>
    <row r="1841" spans="1:15" ht="15.6" customHeight="1" outlineLevel="1">
      <c r="A1841" s="43">
        <v>74360</v>
      </c>
      <c r="B1841" s="53" t="s">
        <v>5763</v>
      </c>
      <c r="C1841" s="44" t="s">
        <v>5764</v>
      </c>
      <c r="D1841" s="43"/>
      <c r="E1841" s="51">
        <v>44413</v>
      </c>
      <c r="F1841" s="51">
        <v>44427</v>
      </c>
      <c r="G1841" s="51" t="s">
        <v>33</v>
      </c>
      <c r="H1841" s="95"/>
      <c r="I1841" s="95">
        <f t="shared" si="23"/>
        <v>44434</v>
      </c>
      <c r="J1841" s="51">
        <v>44434</v>
      </c>
      <c r="K1841" s="155">
        <v>44417</v>
      </c>
      <c r="L1841" s="155"/>
      <c r="M1841" s="166"/>
      <c r="N1841" s="53"/>
      <c r="O1841" s="53"/>
    </row>
    <row r="1842" spans="1:15" ht="15.6" customHeight="1" outlineLevel="1">
      <c r="A1842" s="43">
        <v>100380</v>
      </c>
      <c r="B1842" s="53" t="s">
        <v>5765</v>
      </c>
      <c r="C1842" s="44" t="s">
        <v>5766</v>
      </c>
      <c r="D1842" s="43"/>
      <c r="E1842" s="51">
        <v>44419</v>
      </c>
      <c r="F1842" s="51">
        <v>44424</v>
      </c>
      <c r="G1842" s="51" t="s">
        <v>33</v>
      </c>
      <c r="H1842" s="95"/>
      <c r="I1842" s="95">
        <f t="shared" si="23"/>
        <v>44440</v>
      </c>
      <c r="J1842" s="51">
        <v>44432</v>
      </c>
      <c r="K1842" s="155">
        <v>44433</v>
      </c>
      <c r="L1842" s="155"/>
      <c r="M1842" s="166"/>
      <c r="N1842" s="53"/>
      <c r="O1842" s="53"/>
    </row>
    <row r="1843" spans="1:15" ht="15.6" customHeight="1" outlineLevel="1">
      <c r="A1843" s="43">
        <v>100384</v>
      </c>
      <c r="B1843" s="53" t="s">
        <v>5767</v>
      </c>
      <c r="C1843" s="44" t="s">
        <v>5768</v>
      </c>
      <c r="D1843" s="43"/>
      <c r="E1843" s="51">
        <v>44431</v>
      </c>
      <c r="F1843" s="51">
        <v>44433</v>
      </c>
      <c r="G1843" s="51" t="s">
        <v>33</v>
      </c>
      <c r="H1843" s="95"/>
      <c r="I1843" s="95">
        <f>WORKDAY(E1843,16)</f>
        <v>44453</v>
      </c>
      <c r="J1843" s="51">
        <v>44440</v>
      </c>
      <c r="K1843" s="155">
        <v>44433</v>
      </c>
      <c r="L1843" s="155"/>
      <c r="M1843" s="166"/>
      <c r="N1843" s="53"/>
      <c r="O1843" s="53"/>
    </row>
    <row r="1844" spans="1:15" ht="15.6" customHeight="1" outlineLevel="1">
      <c r="A1844" s="43">
        <v>100386</v>
      </c>
      <c r="B1844" s="53" t="s">
        <v>5769</v>
      </c>
      <c r="C1844" s="44" t="s">
        <v>5770</v>
      </c>
      <c r="D1844" s="43"/>
      <c r="E1844" s="51">
        <v>44432</v>
      </c>
      <c r="F1844" s="51">
        <v>44441</v>
      </c>
      <c r="G1844" s="51" t="s">
        <v>33</v>
      </c>
      <c r="H1844" s="95"/>
      <c r="I1844" s="95">
        <f t="shared" ref="I1844:I1847" si="24">WORKDAY(E1844,16)</f>
        <v>44454</v>
      </c>
      <c r="J1844" s="51">
        <v>44446</v>
      </c>
      <c r="K1844" s="155">
        <v>44433</v>
      </c>
      <c r="L1844" s="155"/>
      <c r="M1844" s="166"/>
      <c r="N1844" s="53"/>
      <c r="O1844" s="53"/>
    </row>
    <row r="1845" spans="1:15" ht="15.6" customHeight="1" outlineLevel="1">
      <c r="A1845" s="43">
        <v>95978</v>
      </c>
      <c r="B1845" s="53" t="s">
        <v>5532</v>
      </c>
      <c r="C1845" s="44" t="s">
        <v>5533</v>
      </c>
      <c r="D1845" s="43"/>
      <c r="E1845" s="51">
        <v>44432</v>
      </c>
      <c r="F1845" s="51">
        <v>44435</v>
      </c>
      <c r="G1845" s="51" t="s">
        <v>33</v>
      </c>
      <c r="H1845" s="95"/>
      <c r="I1845" s="95">
        <f t="shared" si="24"/>
        <v>44454</v>
      </c>
      <c r="J1845" s="51">
        <v>44440</v>
      </c>
      <c r="K1845" s="155">
        <v>44433</v>
      </c>
      <c r="L1845" s="155"/>
      <c r="M1845" s="166"/>
      <c r="N1845" s="53"/>
      <c r="O1845" s="53"/>
    </row>
    <row r="1846" spans="1:15" ht="15.6" customHeight="1" outlineLevel="1">
      <c r="A1846" s="43">
        <v>100387</v>
      </c>
      <c r="B1846" s="53" t="s">
        <v>5771</v>
      </c>
      <c r="C1846" s="44" t="s">
        <v>5772</v>
      </c>
      <c r="D1846" s="43"/>
      <c r="E1846" s="51">
        <v>44433</v>
      </c>
      <c r="F1846" s="51">
        <v>44441</v>
      </c>
      <c r="G1846" s="51" t="s">
        <v>33</v>
      </c>
      <c r="H1846" s="95"/>
      <c r="I1846" s="95">
        <f t="shared" si="24"/>
        <v>44455</v>
      </c>
      <c r="J1846" s="51">
        <v>44446</v>
      </c>
      <c r="K1846" s="155">
        <v>44445</v>
      </c>
      <c r="L1846" s="155"/>
      <c r="M1846" s="166"/>
      <c r="N1846" s="53"/>
      <c r="O1846" s="53"/>
    </row>
    <row r="1847" spans="1:15" ht="15.6" customHeight="1" outlineLevel="1">
      <c r="A1847" s="43">
        <v>100388</v>
      </c>
      <c r="B1847" s="53" t="s">
        <v>5773</v>
      </c>
      <c r="C1847" s="44" t="s">
        <v>5774</v>
      </c>
      <c r="D1847" s="43"/>
      <c r="E1847" s="51">
        <v>44434</v>
      </c>
      <c r="F1847" s="51">
        <v>44442</v>
      </c>
      <c r="G1847" s="51" t="s">
        <v>33</v>
      </c>
      <c r="H1847" s="95"/>
      <c r="I1847" s="95">
        <f t="shared" si="24"/>
        <v>44456</v>
      </c>
      <c r="J1847" s="51">
        <v>44446</v>
      </c>
      <c r="K1847" s="155">
        <v>44445</v>
      </c>
      <c r="L1847" s="155"/>
      <c r="M1847" s="166"/>
      <c r="N1847" s="53"/>
      <c r="O1847" s="53"/>
    </row>
    <row r="1848" spans="1:15" ht="15.6" customHeight="1" outlineLevel="1">
      <c r="A1848" s="43">
        <v>100389</v>
      </c>
      <c r="B1848" s="53" t="s">
        <v>5775</v>
      </c>
      <c r="C1848" s="56" t="s">
        <v>5776</v>
      </c>
      <c r="D1848" s="43"/>
      <c r="E1848" s="51">
        <v>44439</v>
      </c>
      <c r="F1848" s="51">
        <v>44447</v>
      </c>
      <c r="G1848" s="51" t="s">
        <v>33</v>
      </c>
      <c r="H1848" s="95"/>
      <c r="I1848" s="95">
        <f t="shared" ref="I1848:I1876" si="25">WORKDAY(E1848,15)</f>
        <v>44460</v>
      </c>
      <c r="J1848" s="51">
        <v>44456</v>
      </c>
      <c r="K1848" s="155">
        <v>44445</v>
      </c>
      <c r="L1848" s="155"/>
      <c r="M1848" s="166"/>
      <c r="N1848" s="53"/>
      <c r="O1848" s="53"/>
    </row>
    <row r="1849" spans="1:15" ht="15.6" customHeight="1" outlineLevel="1">
      <c r="A1849" s="43">
        <v>100391</v>
      </c>
      <c r="B1849" s="53" t="s">
        <v>5777</v>
      </c>
      <c r="C1849" s="44" t="s">
        <v>5778</v>
      </c>
      <c r="D1849" s="43"/>
      <c r="E1849" s="51">
        <v>44439</v>
      </c>
      <c r="F1849" s="51">
        <v>44448</v>
      </c>
      <c r="G1849" s="51" t="s">
        <v>33</v>
      </c>
      <c r="H1849" s="95"/>
      <c r="I1849" s="95">
        <f t="shared" si="25"/>
        <v>44460</v>
      </c>
      <c r="J1849" s="51">
        <v>44456</v>
      </c>
      <c r="K1849" s="155">
        <v>44445</v>
      </c>
      <c r="L1849" s="155"/>
      <c r="M1849" s="166"/>
      <c r="N1849" s="53"/>
      <c r="O1849" s="53"/>
    </row>
    <row r="1850" spans="1:15" ht="15.6" customHeight="1" outlineLevel="1">
      <c r="A1850" s="43">
        <v>100394</v>
      </c>
      <c r="B1850" s="53" t="s">
        <v>5779</v>
      </c>
      <c r="C1850" s="44" t="s">
        <v>5780</v>
      </c>
      <c r="D1850" s="43"/>
      <c r="E1850" s="51">
        <v>44448</v>
      </c>
      <c r="F1850" s="51">
        <v>44455</v>
      </c>
      <c r="G1850" s="51" t="s">
        <v>33</v>
      </c>
      <c r="H1850" s="95"/>
      <c r="I1850" s="95">
        <f t="shared" si="25"/>
        <v>44469</v>
      </c>
      <c r="J1850" s="51">
        <v>44466</v>
      </c>
      <c r="K1850" s="155">
        <v>44456</v>
      </c>
      <c r="L1850" s="155"/>
      <c r="M1850" s="166"/>
      <c r="N1850" s="53"/>
      <c r="O1850" s="53"/>
    </row>
    <row r="1851" spans="1:15" ht="15.6" customHeight="1" outlineLevel="1">
      <c r="A1851" s="43">
        <v>100395</v>
      </c>
      <c r="B1851" s="53" t="s">
        <v>5781</v>
      </c>
      <c r="C1851" s="44" t="s">
        <v>5782</v>
      </c>
      <c r="D1851" s="43"/>
      <c r="E1851" s="51">
        <v>44449</v>
      </c>
      <c r="F1851" s="51">
        <v>44463</v>
      </c>
      <c r="G1851" s="51" t="s">
        <v>33</v>
      </c>
      <c r="H1851" s="95"/>
      <c r="I1851" s="95">
        <f t="shared" si="25"/>
        <v>44470</v>
      </c>
      <c r="J1851" s="51">
        <v>44470</v>
      </c>
      <c r="K1851" s="155">
        <v>44456</v>
      </c>
      <c r="L1851" s="155"/>
      <c r="M1851" s="166"/>
      <c r="N1851" s="53"/>
      <c r="O1851" s="53"/>
    </row>
    <row r="1852" spans="1:15" ht="15.6" customHeight="1" outlineLevel="1">
      <c r="A1852" s="43">
        <v>100396</v>
      </c>
      <c r="B1852" s="53" t="s">
        <v>5783</v>
      </c>
      <c r="C1852" s="44" t="s">
        <v>5784</v>
      </c>
      <c r="D1852" s="43"/>
      <c r="E1852" s="51">
        <v>44452</v>
      </c>
      <c r="F1852" s="51">
        <v>44460</v>
      </c>
      <c r="G1852" s="51" t="s">
        <v>33</v>
      </c>
      <c r="H1852" s="95"/>
      <c r="I1852" s="95">
        <f t="shared" si="25"/>
        <v>44473</v>
      </c>
      <c r="J1852" s="51">
        <v>44468</v>
      </c>
      <c r="K1852" s="155">
        <v>44456</v>
      </c>
      <c r="L1852" s="155"/>
      <c r="M1852" s="166"/>
      <c r="N1852" s="53"/>
      <c r="O1852" s="53"/>
    </row>
    <row r="1853" spans="1:15" ht="15.6" customHeight="1" outlineLevel="1">
      <c r="A1853" s="43">
        <v>96874</v>
      </c>
      <c r="B1853" s="53" t="s">
        <v>5785</v>
      </c>
      <c r="C1853" s="56" t="s">
        <v>5786</v>
      </c>
      <c r="D1853" s="43"/>
      <c r="E1853" s="51">
        <v>44453</v>
      </c>
      <c r="F1853" s="51">
        <v>44459</v>
      </c>
      <c r="G1853" s="51" t="s">
        <v>33</v>
      </c>
      <c r="H1853" s="95"/>
      <c r="I1853" s="95">
        <f t="shared" si="25"/>
        <v>44474</v>
      </c>
      <c r="J1853" s="51">
        <v>44473</v>
      </c>
      <c r="K1853" s="155">
        <v>44456</v>
      </c>
      <c r="L1853" s="155"/>
      <c r="M1853" s="166"/>
      <c r="N1853" s="53"/>
      <c r="O1853" s="53"/>
    </row>
    <row r="1854" spans="1:15" ht="15.6" customHeight="1" outlineLevel="1">
      <c r="A1854" s="61">
        <v>80664</v>
      </c>
      <c r="B1854" s="62" t="s">
        <v>5787</v>
      </c>
      <c r="C1854" s="65" t="s">
        <v>5788</v>
      </c>
      <c r="D1854" s="43"/>
      <c r="E1854" s="51">
        <v>44453</v>
      </c>
      <c r="F1854" s="51">
        <v>44468</v>
      </c>
      <c r="G1854" s="51" t="s">
        <v>2120</v>
      </c>
      <c r="H1854" s="95"/>
      <c r="I1854" s="95">
        <f t="shared" si="25"/>
        <v>44474</v>
      </c>
      <c r="J1854" s="51" t="s">
        <v>101</v>
      </c>
      <c r="K1854" s="155">
        <v>44456</v>
      </c>
      <c r="L1854" s="155"/>
      <c r="M1854" s="166"/>
      <c r="N1854" s="53"/>
      <c r="O1854" s="53" t="s">
        <v>5789</v>
      </c>
    </row>
    <row r="1855" spans="1:15" ht="15.6" customHeight="1" outlineLevel="1">
      <c r="A1855" s="61">
        <v>96455</v>
      </c>
      <c r="B1855" s="62" t="s">
        <v>5790</v>
      </c>
      <c r="C1855" s="65" t="s">
        <v>5672</v>
      </c>
      <c r="D1855" s="43"/>
      <c r="E1855" s="51">
        <v>44454</v>
      </c>
      <c r="F1855" s="51">
        <v>44461</v>
      </c>
      <c r="G1855" s="51" t="s">
        <v>33</v>
      </c>
      <c r="H1855" s="95"/>
      <c r="I1855" s="95">
        <f t="shared" si="25"/>
        <v>44475</v>
      </c>
      <c r="J1855" s="51">
        <v>44467</v>
      </c>
      <c r="K1855" s="155">
        <v>44456</v>
      </c>
      <c r="L1855" s="155"/>
      <c r="M1855" s="166"/>
      <c r="N1855" s="53"/>
      <c r="O1855" s="53"/>
    </row>
    <row r="1856" spans="1:15" ht="15.6" customHeight="1" outlineLevel="1">
      <c r="A1856" s="61">
        <v>64082</v>
      </c>
      <c r="B1856" s="62" t="s">
        <v>4846</v>
      </c>
      <c r="C1856" s="65" t="s">
        <v>5791</v>
      </c>
      <c r="D1856" s="43"/>
      <c r="E1856" s="51">
        <v>44459</v>
      </c>
      <c r="F1856" s="51">
        <v>44468</v>
      </c>
      <c r="G1856" s="51" t="s">
        <v>33</v>
      </c>
      <c r="H1856" s="95"/>
      <c r="I1856" s="95">
        <f t="shared" si="25"/>
        <v>44480</v>
      </c>
      <c r="J1856" s="51">
        <v>44481</v>
      </c>
      <c r="K1856" s="155">
        <v>44466</v>
      </c>
      <c r="L1856" s="155"/>
      <c r="M1856" s="166"/>
      <c r="N1856" s="53"/>
      <c r="O1856" s="53"/>
    </row>
    <row r="1857" spans="1:15" ht="15.6" customHeight="1" outlineLevel="1">
      <c r="A1857" s="61">
        <v>100398</v>
      </c>
      <c r="B1857" s="62" t="s">
        <v>5792</v>
      </c>
      <c r="C1857" s="65" t="s">
        <v>5793</v>
      </c>
      <c r="D1857" s="43"/>
      <c r="E1857" s="51">
        <v>44460</v>
      </c>
      <c r="F1857" s="51">
        <v>44469</v>
      </c>
      <c r="G1857" s="51" t="s">
        <v>33</v>
      </c>
      <c r="H1857" s="95"/>
      <c r="I1857" s="95">
        <f t="shared" si="25"/>
        <v>44481</v>
      </c>
      <c r="J1857" s="51">
        <v>44481</v>
      </c>
      <c r="K1857" s="155">
        <v>44466</v>
      </c>
      <c r="L1857" s="155"/>
      <c r="M1857" s="166"/>
      <c r="N1857" s="53"/>
      <c r="O1857" s="53"/>
    </row>
    <row r="1858" spans="1:15" ht="15.6" customHeight="1" outlineLevel="1">
      <c r="A1858" s="61">
        <v>100399</v>
      </c>
      <c r="B1858" s="62" t="s">
        <v>5794</v>
      </c>
      <c r="C1858" s="65" t="s">
        <v>5795</v>
      </c>
      <c r="D1858" s="43"/>
      <c r="E1858" s="51">
        <v>44461</v>
      </c>
      <c r="F1858" s="51">
        <v>44467</v>
      </c>
      <c r="G1858" s="51" t="s">
        <v>33</v>
      </c>
      <c r="H1858" s="95"/>
      <c r="I1858" s="95">
        <f t="shared" si="25"/>
        <v>44482</v>
      </c>
      <c r="J1858" s="51">
        <v>44482</v>
      </c>
      <c r="K1858" s="155">
        <v>44466</v>
      </c>
      <c r="L1858" s="155"/>
      <c r="M1858" s="166"/>
      <c r="N1858" s="53"/>
      <c r="O1858" s="53"/>
    </row>
    <row r="1859" spans="1:15" ht="15.6" customHeight="1" outlineLevel="1">
      <c r="A1859" s="61">
        <v>100400</v>
      </c>
      <c r="B1859" s="62" t="s">
        <v>5796</v>
      </c>
      <c r="C1859" s="65" t="s">
        <v>5797</v>
      </c>
      <c r="D1859" s="43"/>
      <c r="E1859" s="51">
        <v>44462</v>
      </c>
      <c r="F1859" s="51">
        <v>44474</v>
      </c>
      <c r="G1859" s="51" t="s">
        <v>33</v>
      </c>
      <c r="H1859" s="95"/>
      <c r="I1859" s="95">
        <f t="shared" si="25"/>
        <v>44483</v>
      </c>
      <c r="J1859" s="51">
        <v>44482</v>
      </c>
      <c r="K1859" s="155">
        <v>44466</v>
      </c>
      <c r="L1859" s="155"/>
      <c r="M1859" s="166"/>
      <c r="N1859" s="53"/>
      <c r="O1859" s="53"/>
    </row>
    <row r="1860" spans="1:15" ht="15.6" customHeight="1" outlineLevel="1">
      <c r="A1860" s="61">
        <v>88083</v>
      </c>
      <c r="B1860" s="62" t="s">
        <v>5798</v>
      </c>
      <c r="C1860" s="65" t="s">
        <v>5799</v>
      </c>
      <c r="D1860" s="43"/>
      <c r="E1860" s="51">
        <v>44463</v>
      </c>
      <c r="F1860" s="51">
        <v>44480</v>
      </c>
      <c r="G1860" s="51" t="s">
        <v>33</v>
      </c>
      <c r="H1860" s="95"/>
      <c r="I1860" s="95">
        <f t="shared" si="25"/>
        <v>44484</v>
      </c>
      <c r="J1860" s="51">
        <v>44484</v>
      </c>
      <c r="K1860" s="155">
        <v>44466</v>
      </c>
      <c r="L1860" s="155"/>
      <c r="M1860" s="166"/>
      <c r="N1860" s="53"/>
      <c r="O1860" s="53"/>
    </row>
    <row r="1861" spans="1:15" ht="15.6" customHeight="1" outlineLevel="1">
      <c r="A1861" s="61">
        <v>100402</v>
      </c>
      <c r="B1861" s="62" t="s">
        <v>5800</v>
      </c>
      <c r="C1861" s="65" t="s">
        <v>5801</v>
      </c>
      <c r="D1861" s="43"/>
      <c r="E1861" s="51">
        <v>44466</v>
      </c>
      <c r="F1861" s="51">
        <v>44475</v>
      </c>
      <c r="G1861" s="51" t="s">
        <v>33</v>
      </c>
      <c r="H1861" s="95"/>
      <c r="I1861" s="95">
        <f t="shared" si="25"/>
        <v>44487</v>
      </c>
      <c r="J1861" s="51">
        <v>44487</v>
      </c>
      <c r="K1861" s="155">
        <v>44466</v>
      </c>
      <c r="L1861" s="155"/>
      <c r="M1861" s="166"/>
      <c r="N1861" s="53"/>
      <c r="O1861" s="53"/>
    </row>
    <row r="1862" spans="1:15" ht="15.6" customHeight="1" outlineLevel="1">
      <c r="A1862" s="61">
        <v>100405</v>
      </c>
      <c r="B1862" s="62" t="s">
        <v>5802</v>
      </c>
      <c r="C1862" s="65" t="s">
        <v>5803</v>
      </c>
      <c r="D1862" s="43"/>
      <c r="E1862" s="51">
        <v>44468</v>
      </c>
      <c r="F1862" s="51">
        <v>44483</v>
      </c>
      <c r="G1862" s="51" t="s">
        <v>33</v>
      </c>
      <c r="H1862" s="95"/>
      <c r="I1862" s="95">
        <f t="shared" si="25"/>
        <v>44489</v>
      </c>
      <c r="J1862" s="51">
        <v>44488</v>
      </c>
      <c r="K1862" s="155">
        <v>44503</v>
      </c>
      <c r="L1862" s="155"/>
      <c r="M1862" s="166"/>
      <c r="N1862" s="53"/>
      <c r="O1862" s="53"/>
    </row>
    <row r="1863" spans="1:15" ht="15.6" customHeight="1" outlineLevel="1">
      <c r="A1863" s="61">
        <v>100408</v>
      </c>
      <c r="B1863" s="62" t="s">
        <v>5804</v>
      </c>
      <c r="C1863" s="65" t="s">
        <v>5805</v>
      </c>
      <c r="D1863" s="43"/>
      <c r="E1863" s="51">
        <v>44480</v>
      </c>
      <c r="F1863" s="51">
        <v>44487</v>
      </c>
      <c r="G1863" s="51" t="s">
        <v>33</v>
      </c>
      <c r="H1863" s="95"/>
      <c r="I1863" s="95">
        <f t="shared" si="25"/>
        <v>44501</v>
      </c>
      <c r="J1863" s="51">
        <v>44497</v>
      </c>
      <c r="K1863" s="155">
        <v>44503</v>
      </c>
      <c r="L1863" s="155"/>
      <c r="M1863" s="166"/>
      <c r="N1863" s="53"/>
      <c r="O1863" s="53"/>
    </row>
    <row r="1864" spans="1:15" ht="15.6" customHeight="1" outlineLevel="1">
      <c r="A1864" s="61">
        <v>100410</v>
      </c>
      <c r="B1864" s="62" t="s">
        <v>5806</v>
      </c>
      <c r="C1864" s="65" t="s">
        <v>5807</v>
      </c>
      <c r="D1864" s="43"/>
      <c r="E1864" s="51">
        <v>44481</v>
      </c>
      <c r="F1864" s="51">
        <v>44502</v>
      </c>
      <c r="G1864" s="51" t="s">
        <v>33</v>
      </c>
      <c r="H1864" s="95"/>
      <c r="I1864" s="95">
        <f t="shared" si="25"/>
        <v>44502</v>
      </c>
      <c r="J1864" s="51">
        <v>44509</v>
      </c>
      <c r="K1864" s="155">
        <v>44503</v>
      </c>
      <c r="L1864" s="155"/>
      <c r="M1864" s="166"/>
      <c r="N1864" s="53"/>
      <c r="O1864" s="53" t="s">
        <v>5808</v>
      </c>
    </row>
    <row r="1865" spans="1:15" ht="15.75" customHeight="1" outlineLevel="1">
      <c r="A1865" s="61">
        <v>77047</v>
      </c>
      <c r="B1865" s="62" t="s">
        <v>5809</v>
      </c>
      <c r="C1865" s="65" t="s">
        <v>5810</v>
      </c>
      <c r="D1865" s="43"/>
      <c r="E1865" s="51">
        <v>44481</v>
      </c>
      <c r="F1865" s="51">
        <v>44490</v>
      </c>
      <c r="G1865" s="51" t="s">
        <v>33</v>
      </c>
      <c r="H1865" s="95"/>
      <c r="I1865" s="95">
        <f t="shared" si="25"/>
        <v>44502</v>
      </c>
      <c r="J1865" s="51">
        <v>44518</v>
      </c>
      <c r="K1865" s="155">
        <v>44503</v>
      </c>
      <c r="L1865" s="155"/>
      <c r="M1865" s="166"/>
      <c r="N1865" s="53"/>
      <c r="O1865" s="53"/>
    </row>
    <row r="1866" spans="1:15" ht="15.75" customHeight="1" outlineLevel="1">
      <c r="A1866" s="61">
        <v>49418</v>
      </c>
      <c r="B1866" s="62" t="s">
        <v>5811</v>
      </c>
      <c r="C1866" s="65" t="s">
        <v>5812</v>
      </c>
      <c r="D1866" s="43"/>
      <c r="E1866" s="51">
        <v>44489</v>
      </c>
      <c r="F1866" s="51">
        <v>44495</v>
      </c>
      <c r="G1866" s="51" t="s">
        <v>33</v>
      </c>
      <c r="H1866" s="95"/>
      <c r="I1866" s="95">
        <f t="shared" si="25"/>
        <v>44510</v>
      </c>
      <c r="J1866" s="51">
        <v>44508</v>
      </c>
      <c r="K1866" s="155">
        <v>44503</v>
      </c>
      <c r="L1866" s="155"/>
      <c r="M1866" s="166"/>
      <c r="N1866" s="53"/>
      <c r="O1866" s="53"/>
    </row>
    <row r="1867" spans="1:15" ht="15.75" customHeight="1" outlineLevel="1">
      <c r="A1867" s="61">
        <v>100417</v>
      </c>
      <c r="B1867" s="62" t="s">
        <v>5813</v>
      </c>
      <c r="C1867" s="65" t="s">
        <v>5814</v>
      </c>
      <c r="D1867" s="43"/>
      <c r="E1867" s="51">
        <v>44491</v>
      </c>
      <c r="F1867" s="51">
        <v>44494</v>
      </c>
      <c r="G1867" s="51" t="s">
        <v>33</v>
      </c>
      <c r="H1867" s="95"/>
      <c r="I1867" s="95">
        <f t="shared" si="25"/>
        <v>44512</v>
      </c>
      <c r="J1867" s="51" t="s">
        <v>101</v>
      </c>
      <c r="K1867" s="155">
        <v>44503</v>
      </c>
      <c r="L1867" s="155"/>
      <c r="M1867" s="166"/>
      <c r="N1867" s="53"/>
      <c r="O1867" s="53" t="s">
        <v>5815</v>
      </c>
    </row>
    <row r="1868" spans="1:15" ht="15.75" customHeight="1" outlineLevel="1">
      <c r="A1868" s="61">
        <v>22656</v>
      </c>
      <c r="B1868" s="62" t="s">
        <v>5816</v>
      </c>
      <c r="C1868" s="65" t="s">
        <v>2505</v>
      </c>
      <c r="D1868" s="43"/>
      <c r="E1868" s="51">
        <v>44491</v>
      </c>
      <c r="F1868" s="51" t="s">
        <v>5817</v>
      </c>
      <c r="G1868" s="51" t="s">
        <v>33</v>
      </c>
      <c r="H1868" s="95"/>
      <c r="I1868" s="95">
        <f>WORKDAY(E1868,15)</f>
        <v>44512</v>
      </c>
      <c r="J1868" s="51">
        <v>44519</v>
      </c>
      <c r="K1868" s="155">
        <v>44503</v>
      </c>
      <c r="L1868" s="155"/>
      <c r="M1868" s="166"/>
      <c r="N1868" s="53"/>
      <c r="O1868" s="53"/>
    </row>
    <row r="1869" spans="1:15" ht="15.75" customHeight="1" outlineLevel="1">
      <c r="A1869" s="61">
        <v>71365</v>
      </c>
      <c r="B1869" s="62" t="s">
        <v>5818</v>
      </c>
      <c r="C1869" s="65" t="s">
        <v>5819</v>
      </c>
      <c r="D1869" s="43"/>
      <c r="E1869" s="51">
        <v>44503</v>
      </c>
      <c r="F1869" s="51">
        <v>41218</v>
      </c>
      <c r="G1869" s="51" t="s">
        <v>33</v>
      </c>
      <c r="H1869" s="95"/>
      <c r="I1869" s="95">
        <f t="shared" si="25"/>
        <v>44524</v>
      </c>
      <c r="J1869" s="51">
        <v>44512</v>
      </c>
      <c r="K1869" s="155">
        <v>44503</v>
      </c>
      <c r="L1869" s="155"/>
      <c r="M1869" s="166"/>
      <c r="N1869" s="53"/>
      <c r="O1869" s="53"/>
    </row>
    <row r="1870" spans="1:15" ht="15.75" customHeight="1" outlineLevel="1">
      <c r="A1870" s="61">
        <v>95899</v>
      </c>
      <c r="B1870" s="62" t="s">
        <v>5820</v>
      </c>
      <c r="C1870" s="65" t="s">
        <v>5821</v>
      </c>
      <c r="D1870" s="43"/>
      <c r="E1870" s="51">
        <v>44509</v>
      </c>
      <c r="F1870" s="51">
        <v>44524</v>
      </c>
      <c r="G1870" s="51" t="s">
        <v>33</v>
      </c>
      <c r="H1870" s="95"/>
      <c r="I1870" s="95">
        <f t="shared" si="25"/>
        <v>44530</v>
      </c>
      <c r="J1870" s="51">
        <v>44530</v>
      </c>
      <c r="K1870" s="155">
        <v>44519</v>
      </c>
      <c r="L1870" s="155"/>
      <c r="M1870" s="166"/>
      <c r="N1870" s="53"/>
      <c r="O1870" s="53"/>
    </row>
    <row r="1871" spans="1:15" ht="15.75" customHeight="1" outlineLevel="1">
      <c r="A1871" s="61">
        <v>100423</v>
      </c>
      <c r="B1871" s="62" t="s">
        <v>5822</v>
      </c>
      <c r="C1871" s="65" t="s">
        <v>5823</v>
      </c>
      <c r="D1871" s="43"/>
      <c r="E1871" s="51">
        <v>44511</v>
      </c>
      <c r="F1871" s="51">
        <v>44525</v>
      </c>
      <c r="G1871" s="51" t="s">
        <v>33</v>
      </c>
      <c r="H1871" s="95"/>
      <c r="I1871" s="95">
        <f t="shared" si="25"/>
        <v>44532</v>
      </c>
      <c r="J1871" s="51">
        <v>44532</v>
      </c>
      <c r="K1871" s="155">
        <v>44519</v>
      </c>
      <c r="L1871" s="155"/>
      <c r="M1871" s="166"/>
      <c r="N1871" s="53"/>
      <c r="O1871" s="53"/>
    </row>
    <row r="1872" spans="1:15" ht="15.75" customHeight="1" outlineLevel="1">
      <c r="A1872" s="61">
        <v>100427</v>
      </c>
      <c r="B1872" s="62" t="s">
        <v>5824</v>
      </c>
      <c r="C1872" s="65" t="s">
        <v>5825</v>
      </c>
      <c r="D1872" s="43"/>
      <c r="E1872" s="51">
        <v>44518</v>
      </c>
      <c r="F1872" s="51">
        <v>44526</v>
      </c>
      <c r="G1872" s="51" t="s">
        <v>33</v>
      </c>
      <c r="H1872" s="95"/>
      <c r="I1872" s="95">
        <f t="shared" si="25"/>
        <v>44539</v>
      </c>
      <c r="J1872" s="51">
        <v>44539</v>
      </c>
      <c r="K1872" s="155">
        <v>44519</v>
      </c>
      <c r="L1872" s="155"/>
      <c r="M1872" s="166"/>
      <c r="N1872" s="53"/>
      <c r="O1872" s="53"/>
    </row>
    <row r="1873" spans="1:15" ht="15.75" customHeight="1" outlineLevel="1">
      <c r="A1873" s="61">
        <v>100430</v>
      </c>
      <c r="B1873" s="62" t="s">
        <v>5826</v>
      </c>
      <c r="C1873" s="65" t="s">
        <v>5827</v>
      </c>
      <c r="D1873" s="43"/>
      <c r="E1873" s="51">
        <v>44522</v>
      </c>
      <c r="F1873" s="51">
        <v>44524</v>
      </c>
      <c r="G1873" s="51" t="s">
        <v>33</v>
      </c>
      <c r="H1873" s="95"/>
      <c r="I1873" s="95">
        <f t="shared" si="25"/>
        <v>44543</v>
      </c>
      <c r="J1873" s="51">
        <v>44547</v>
      </c>
      <c r="K1873" s="155">
        <v>44540</v>
      </c>
      <c r="L1873" s="155"/>
      <c r="M1873" s="166"/>
      <c r="N1873" s="53"/>
      <c r="O1873" s="53" t="s">
        <v>5828</v>
      </c>
    </row>
    <row r="1874" spans="1:15" ht="15.75" customHeight="1" outlineLevel="1">
      <c r="A1874" s="61">
        <v>100431</v>
      </c>
      <c r="B1874" s="62" t="s">
        <v>5829</v>
      </c>
      <c r="C1874" s="65" t="s">
        <v>5830</v>
      </c>
      <c r="D1874" s="43"/>
      <c r="E1874" s="51">
        <v>44522</v>
      </c>
      <c r="F1874" s="51">
        <v>44529</v>
      </c>
      <c r="G1874" s="51" t="s">
        <v>33</v>
      </c>
      <c r="H1874" s="95"/>
      <c r="I1874" s="95">
        <f t="shared" si="25"/>
        <v>44543</v>
      </c>
      <c r="J1874" s="51">
        <v>44547</v>
      </c>
      <c r="K1874" s="155">
        <v>44540</v>
      </c>
      <c r="L1874" s="155"/>
      <c r="M1874" s="166"/>
      <c r="N1874" s="53"/>
      <c r="O1874" s="53" t="s">
        <v>5831</v>
      </c>
    </row>
    <row r="1875" spans="1:15" ht="15.75" customHeight="1" outlineLevel="1">
      <c r="A1875" s="61">
        <v>100432</v>
      </c>
      <c r="B1875" s="62" t="s">
        <v>5832</v>
      </c>
      <c r="C1875" s="65" t="s">
        <v>5833</v>
      </c>
      <c r="D1875" s="43"/>
      <c r="E1875" s="51">
        <v>44522</v>
      </c>
      <c r="F1875" s="51">
        <v>44525</v>
      </c>
      <c r="G1875" s="51" t="s">
        <v>33</v>
      </c>
      <c r="H1875" s="95"/>
      <c r="I1875" s="95">
        <f t="shared" si="25"/>
        <v>44543</v>
      </c>
      <c r="J1875" s="51">
        <v>44547</v>
      </c>
      <c r="K1875" s="155">
        <v>44540</v>
      </c>
      <c r="L1875" s="155"/>
      <c r="M1875" s="166"/>
      <c r="N1875" s="53"/>
      <c r="O1875" s="53" t="s">
        <v>5831</v>
      </c>
    </row>
    <row r="1876" spans="1:15" ht="15.75" customHeight="1" outlineLevel="1">
      <c r="A1876" s="61">
        <v>100436</v>
      </c>
      <c r="B1876" s="62" t="s">
        <v>5834</v>
      </c>
      <c r="C1876" s="65" t="s">
        <v>5835</v>
      </c>
      <c r="D1876" s="43"/>
      <c r="E1876" s="51">
        <v>44525</v>
      </c>
      <c r="F1876" s="51">
        <v>44536</v>
      </c>
      <c r="G1876" s="51" t="s">
        <v>33</v>
      </c>
      <c r="H1876" s="95"/>
      <c r="I1876" s="95">
        <f t="shared" si="25"/>
        <v>44546</v>
      </c>
      <c r="J1876" s="51">
        <v>44546</v>
      </c>
      <c r="K1876" s="155">
        <v>44540</v>
      </c>
      <c r="L1876" s="155"/>
      <c r="M1876" s="166"/>
      <c r="N1876" s="53"/>
      <c r="O1876" s="53"/>
    </row>
    <row r="1877" spans="1:15" ht="15.75" customHeight="1" outlineLevel="1">
      <c r="A1877" s="61">
        <v>100437</v>
      </c>
      <c r="B1877" s="62" t="s">
        <v>5836</v>
      </c>
      <c r="C1877" s="65" t="s">
        <v>5837</v>
      </c>
      <c r="D1877" s="43"/>
      <c r="E1877" s="51">
        <v>44537</v>
      </c>
      <c r="F1877" s="51">
        <v>44543</v>
      </c>
      <c r="G1877" s="51" t="s">
        <v>33</v>
      </c>
      <c r="H1877" s="95"/>
      <c r="I1877" s="95">
        <f t="shared" ref="I1877:I1885" si="26">WORKDAY(E1877,17)</f>
        <v>44560</v>
      </c>
      <c r="J1877" s="51">
        <v>44553</v>
      </c>
      <c r="K1877" s="155">
        <v>44540</v>
      </c>
      <c r="L1877" s="155"/>
      <c r="M1877" s="166"/>
      <c r="N1877" s="53"/>
      <c r="O1877" s="53"/>
    </row>
    <row r="1878" spans="1:15" ht="15.75" customHeight="1" outlineLevel="1">
      <c r="A1878" s="61">
        <v>100439</v>
      </c>
      <c r="B1878" s="62" t="s">
        <v>5838</v>
      </c>
      <c r="C1878" s="65" t="s">
        <v>5839</v>
      </c>
      <c r="D1878" s="43"/>
      <c r="E1878" s="51">
        <v>44538</v>
      </c>
      <c r="F1878" s="51">
        <v>44544</v>
      </c>
      <c r="G1878" s="51" t="s">
        <v>33</v>
      </c>
      <c r="H1878" s="95"/>
      <c r="I1878" s="95">
        <f t="shared" si="26"/>
        <v>44561</v>
      </c>
      <c r="J1878" s="51">
        <v>44553</v>
      </c>
      <c r="K1878" s="155">
        <v>44540</v>
      </c>
      <c r="L1878" s="155"/>
      <c r="M1878" s="166"/>
      <c r="N1878" s="53"/>
      <c r="O1878" s="53"/>
    </row>
    <row r="1879" spans="1:15" ht="15.75" customHeight="1" outlineLevel="1">
      <c r="A1879" s="61">
        <v>100440</v>
      </c>
      <c r="B1879" s="62" t="s">
        <v>5840</v>
      </c>
      <c r="C1879" s="65" t="s">
        <v>5841</v>
      </c>
      <c r="D1879" s="43"/>
      <c r="E1879" s="51">
        <v>44538</v>
      </c>
      <c r="F1879" s="51">
        <v>44202</v>
      </c>
      <c r="G1879" s="51" t="s">
        <v>33</v>
      </c>
      <c r="H1879" s="95"/>
      <c r="I1879" s="95">
        <f>WORKDAY(E1879,17)</f>
        <v>44561</v>
      </c>
      <c r="J1879" s="51">
        <v>44575</v>
      </c>
      <c r="K1879" s="155">
        <v>44540</v>
      </c>
      <c r="L1879" s="155"/>
      <c r="M1879" s="166"/>
      <c r="N1879" s="53"/>
      <c r="O1879" s="53" t="s">
        <v>5842</v>
      </c>
    </row>
    <row r="1880" spans="1:15" ht="15.75" customHeight="1" outlineLevel="1">
      <c r="A1880" s="61">
        <v>96874</v>
      </c>
      <c r="B1880" s="62" t="s">
        <v>5843</v>
      </c>
      <c r="C1880" s="56" t="s">
        <v>5786</v>
      </c>
      <c r="D1880" s="43"/>
      <c r="E1880" s="51">
        <v>44540</v>
      </c>
      <c r="F1880" s="51">
        <v>44578</v>
      </c>
      <c r="G1880" s="51" t="s">
        <v>33</v>
      </c>
      <c r="H1880" s="95"/>
      <c r="I1880" s="95">
        <f t="shared" si="26"/>
        <v>44565</v>
      </c>
      <c r="J1880" s="51">
        <v>44589</v>
      </c>
      <c r="K1880" s="155">
        <v>44540</v>
      </c>
      <c r="L1880" s="155"/>
      <c r="M1880" s="166"/>
      <c r="N1880" s="53"/>
      <c r="O1880" s="53"/>
    </row>
    <row r="1881" spans="1:15" ht="15.75" customHeight="1" outlineLevel="1">
      <c r="A1881" s="61">
        <v>100442</v>
      </c>
      <c r="B1881" s="62" t="s">
        <v>5844</v>
      </c>
      <c r="C1881" s="65" t="s">
        <v>5845</v>
      </c>
      <c r="D1881" s="43"/>
      <c r="E1881" s="51">
        <v>44540</v>
      </c>
      <c r="F1881" s="51">
        <v>44551</v>
      </c>
      <c r="G1881" s="51" t="s">
        <v>33</v>
      </c>
      <c r="H1881" s="95"/>
      <c r="I1881" s="95">
        <f t="shared" si="26"/>
        <v>44565</v>
      </c>
      <c r="J1881" s="51">
        <v>44554</v>
      </c>
      <c r="K1881" s="155">
        <v>44540</v>
      </c>
      <c r="L1881" s="155"/>
      <c r="M1881" s="166"/>
      <c r="N1881" s="53"/>
      <c r="O1881" s="53"/>
    </row>
    <row r="1882" spans="1:15" ht="15.75" customHeight="1" outlineLevel="1">
      <c r="A1882" s="61">
        <v>100444</v>
      </c>
      <c r="B1882" s="62" t="s">
        <v>5846</v>
      </c>
      <c r="C1882" s="65" t="s">
        <v>5847</v>
      </c>
      <c r="D1882" s="43"/>
      <c r="E1882" s="51">
        <v>44547</v>
      </c>
      <c r="F1882" s="51"/>
      <c r="G1882" s="51" t="s">
        <v>89</v>
      </c>
      <c r="H1882" s="95"/>
      <c r="I1882" s="95">
        <f t="shared" si="26"/>
        <v>44572</v>
      </c>
      <c r="J1882" s="51" t="s">
        <v>101</v>
      </c>
      <c r="K1882" s="155">
        <v>44572</v>
      </c>
      <c r="L1882" s="155"/>
      <c r="M1882" s="166"/>
      <c r="N1882" s="53"/>
      <c r="O1882" s="53" t="s">
        <v>5848</v>
      </c>
    </row>
    <row r="1883" spans="1:15" ht="15.75" customHeight="1" outlineLevel="1">
      <c r="A1883" s="61">
        <v>81795</v>
      </c>
      <c r="B1883" s="62" t="s">
        <v>5849</v>
      </c>
      <c r="C1883" s="65" t="s">
        <v>5850</v>
      </c>
      <c r="D1883" s="43"/>
      <c r="E1883" s="51">
        <v>44547</v>
      </c>
      <c r="F1883" s="51">
        <v>44624</v>
      </c>
      <c r="G1883" s="51" t="s">
        <v>2120</v>
      </c>
      <c r="H1883" s="95"/>
      <c r="I1883" s="95">
        <f t="shared" si="26"/>
        <v>44572</v>
      </c>
      <c r="J1883" s="51">
        <v>44635</v>
      </c>
      <c r="K1883" s="155">
        <v>44572</v>
      </c>
      <c r="L1883" s="155"/>
      <c r="M1883" s="166"/>
      <c r="N1883" s="53"/>
      <c r="O1883" s="53" t="s">
        <v>5851</v>
      </c>
    </row>
    <row r="1884" spans="1:15" ht="15.75" customHeight="1" outlineLevel="1">
      <c r="A1884" s="61">
        <v>81794</v>
      </c>
      <c r="B1884" s="62" t="s">
        <v>5852</v>
      </c>
      <c r="C1884" s="65" t="s">
        <v>5853</v>
      </c>
      <c r="D1884" s="43"/>
      <c r="E1884" s="51">
        <v>44547</v>
      </c>
      <c r="F1884" s="51">
        <v>44624</v>
      </c>
      <c r="G1884" s="51" t="s">
        <v>2120</v>
      </c>
      <c r="H1884" s="95"/>
      <c r="I1884" s="95">
        <f t="shared" si="26"/>
        <v>44572</v>
      </c>
      <c r="J1884" s="51">
        <v>44635</v>
      </c>
      <c r="K1884" s="155">
        <v>44572</v>
      </c>
      <c r="L1884" s="155"/>
      <c r="M1884" s="166"/>
      <c r="N1884" s="53"/>
      <c r="O1884" s="53" t="s">
        <v>5851</v>
      </c>
    </row>
    <row r="1885" spans="1:15" ht="15.75" customHeight="1" outlineLevel="1">
      <c r="A1885" s="61">
        <v>100448</v>
      </c>
      <c r="B1885" s="62" t="s">
        <v>5854</v>
      </c>
      <c r="C1885" s="65" t="s">
        <v>5855</v>
      </c>
      <c r="D1885" s="43"/>
      <c r="E1885" s="51">
        <v>44553</v>
      </c>
      <c r="F1885" s="51">
        <v>44571</v>
      </c>
      <c r="G1885" s="51" t="s">
        <v>33</v>
      </c>
      <c r="H1885" s="95"/>
      <c r="I1885" s="95">
        <f t="shared" si="26"/>
        <v>44578</v>
      </c>
      <c r="J1885" s="51">
        <v>44575</v>
      </c>
      <c r="K1885" s="155">
        <v>44572</v>
      </c>
      <c r="L1885" s="155"/>
      <c r="M1885" s="166"/>
      <c r="N1885" s="53"/>
      <c r="O1885" s="53"/>
    </row>
    <row r="1886" spans="1:15" ht="15.75" customHeight="1" outlineLevel="1">
      <c r="A1886" s="61">
        <v>84984</v>
      </c>
      <c r="B1886" s="62" t="s">
        <v>5856</v>
      </c>
      <c r="C1886" s="65" t="s">
        <v>5857</v>
      </c>
      <c r="D1886" s="43"/>
      <c r="E1886" s="51">
        <v>44565</v>
      </c>
      <c r="F1886" s="51">
        <v>44573</v>
      </c>
      <c r="G1886" s="51" t="s">
        <v>33</v>
      </c>
      <c r="H1886" s="95"/>
      <c r="I1886" s="95">
        <f>WORKDAY(E1886,15)</f>
        <v>44586</v>
      </c>
      <c r="J1886" s="51">
        <v>44586</v>
      </c>
      <c r="K1886" s="155">
        <v>44572</v>
      </c>
      <c r="L1886" s="155"/>
      <c r="M1886" s="166"/>
      <c r="N1886" s="53"/>
      <c r="O1886" s="53" t="s">
        <v>5858</v>
      </c>
    </row>
    <row r="1887" spans="1:15" ht="15.75" customHeight="1" outlineLevel="1">
      <c r="A1887" s="61">
        <v>100452</v>
      </c>
      <c r="B1887" s="62" t="s">
        <v>5859</v>
      </c>
      <c r="C1887" s="65" t="s">
        <v>5860</v>
      </c>
      <c r="D1887" s="43"/>
      <c r="E1887" s="51">
        <v>44568</v>
      </c>
      <c r="F1887" s="51">
        <v>44580</v>
      </c>
      <c r="G1887" s="51" t="s">
        <v>33</v>
      </c>
      <c r="H1887" s="95"/>
      <c r="I1887" s="95">
        <f>WORKDAY(E1887,15)</f>
        <v>44589</v>
      </c>
      <c r="J1887" s="51">
        <v>44589</v>
      </c>
      <c r="K1887" s="155">
        <v>44572</v>
      </c>
      <c r="L1887" s="155"/>
      <c r="M1887" s="166"/>
      <c r="N1887" s="53"/>
      <c r="O1887" s="53"/>
    </row>
    <row r="1888" spans="1:15" ht="15.75" customHeight="1" outlineLevel="1">
      <c r="A1888" s="61">
        <v>100450</v>
      </c>
      <c r="B1888" s="62" t="s">
        <v>5861</v>
      </c>
      <c r="C1888" s="65" t="s">
        <v>5862</v>
      </c>
      <c r="D1888" s="43"/>
      <c r="E1888" s="51">
        <v>44568</v>
      </c>
      <c r="F1888" s="51">
        <v>44585</v>
      </c>
      <c r="G1888" s="51" t="s">
        <v>33</v>
      </c>
      <c r="H1888" s="95"/>
      <c r="I1888" s="95">
        <f t="shared" ref="I1888:I1911" si="27">WORKDAY(E1888,15)</f>
        <v>44589</v>
      </c>
      <c r="J1888" s="51">
        <v>44589</v>
      </c>
      <c r="K1888" s="155">
        <v>44572</v>
      </c>
      <c r="L1888" s="155"/>
      <c r="M1888" s="166"/>
      <c r="N1888" s="53"/>
      <c r="O1888" s="53"/>
    </row>
    <row r="1889" spans="1:15" ht="15.75" customHeight="1" outlineLevel="1">
      <c r="A1889" s="61">
        <v>100449</v>
      </c>
      <c r="B1889" s="62" t="s">
        <v>5863</v>
      </c>
      <c r="C1889" s="65" t="s">
        <v>5864</v>
      </c>
      <c r="D1889" s="43"/>
      <c r="E1889" s="51">
        <v>44568</v>
      </c>
      <c r="F1889" s="51">
        <v>44581</v>
      </c>
      <c r="G1889" s="51" t="s">
        <v>33</v>
      </c>
      <c r="H1889" s="95"/>
      <c r="I1889" s="95">
        <f t="shared" si="27"/>
        <v>44589</v>
      </c>
      <c r="J1889" s="51">
        <v>44589</v>
      </c>
      <c r="K1889" s="155">
        <v>44572</v>
      </c>
      <c r="L1889" s="155"/>
      <c r="M1889" s="166"/>
      <c r="N1889" s="53"/>
      <c r="O1889" s="53"/>
    </row>
    <row r="1890" spans="1:15" ht="15.75" customHeight="1" outlineLevel="1">
      <c r="A1890" s="61">
        <v>100453</v>
      </c>
      <c r="B1890" s="62" t="s">
        <v>5865</v>
      </c>
      <c r="C1890" s="65" t="s">
        <v>5866</v>
      </c>
      <c r="D1890" s="43"/>
      <c r="E1890" s="51">
        <v>44568</v>
      </c>
      <c r="F1890" s="51">
        <v>43850</v>
      </c>
      <c r="G1890" s="51" t="s">
        <v>33</v>
      </c>
      <c r="H1890" s="95"/>
      <c r="I1890" s="95">
        <f t="shared" si="27"/>
        <v>44589</v>
      </c>
      <c r="J1890" s="51">
        <v>44589</v>
      </c>
      <c r="K1890" s="155">
        <v>44572</v>
      </c>
      <c r="L1890" s="155"/>
      <c r="M1890" s="166"/>
      <c r="N1890" s="53"/>
      <c r="O1890" s="53"/>
    </row>
    <row r="1891" spans="1:15" ht="15.75" customHeight="1" outlineLevel="1">
      <c r="A1891" s="61">
        <v>100456</v>
      </c>
      <c r="B1891" s="62" t="s">
        <v>5867</v>
      </c>
      <c r="C1891" s="65" t="s">
        <v>5868</v>
      </c>
      <c r="D1891" s="43"/>
      <c r="E1891" s="51">
        <v>44572</v>
      </c>
      <c r="F1891" s="51">
        <v>44579</v>
      </c>
      <c r="G1891" s="51" t="s">
        <v>33</v>
      </c>
      <c r="H1891" s="95"/>
      <c r="I1891" s="95">
        <f t="shared" si="27"/>
        <v>44593</v>
      </c>
      <c r="J1891" s="51">
        <v>44596</v>
      </c>
      <c r="K1891" s="155">
        <v>44589</v>
      </c>
      <c r="L1891" s="155"/>
      <c r="M1891" s="166"/>
      <c r="N1891" s="53"/>
      <c r="O1891" s="53"/>
    </row>
    <row r="1892" spans="1:15" ht="15.75" customHeight="1" outlineLevel="1">
      <c r="A1892" s="61">
        <v>100457</v>
      </c>
      <c r="B1892" s="62" t="s">
        <v>5869</v>
      </c>
      <c r="C1892" s="65" t="s">
        <v>5870</v>
      </c>
      <c r="D1892" s="43"/>
      <c r="E1892" s="51">
        <v>44575</v>
      </c>
      <c r="F1892" s="51">
        <v>44587</v>
      </c>
      <c r="G1892" s="51" t="s">
        <v>33</v>
      </c>
      <c r="H1892" s="95"/>
      <c r="I1892" s="95">
        <f t="shared" si="27"/>
        <v>44596</v>
      </c>
      <c r="J1892" s="51">
        <v>44596</v>
      </c>
      <c r="K1892" s="155">
        <v>44589</v>
      </c>
      <c r="L1892" s="155"/>
      <c r="M1892" s="166"/>
      <c r="N1892" s="53"/>
      <c r="O1892" s="53"/>
    </row>
    <row r="1893" spans="1:15" ht="15.75" customHeight="1" outlineLevel="1">
      <c r="A1893" s="61">
        <v>100461</v>
      </c>
      <c r="B1893" s="62" t="s">
        <v>5871</v>
      </c>
      <c r="C1893" s="65" t="s">
        <v>5872</v>
      </c>
      <c r="D1893" s="43"/>
      <c r="E1893" s="51">
        <v>44589</v>
      </c>
      <c r="F1893" s="51">
        <v>44608</v>
      </c>
      <c r="G1893" s="51" t="s">
        <v>33</v>
      </c>
      <c r="H1893" s="95"/>
      <c r="I1893" s="95">
        <f t="shared" si="27"/>
        <v>44610</v>
      </c>
      <c r="J1893" s="51">
        <v>44610</v>
      </c>
      <c r="K1893" s="155">
        <v>44589</v>
      </c>
      <c r="L1893" s="155"/>
      <c r="M1893" s="166"/>
      <c r="N1893" s="53"/>
      <c r="O1893" s="53"/>
    </row>
    <row r="1894" spans="1:15" ht="15.75" customHeight="1" outlineLevel="1">
      <c r="A1894" s="61">
        <v>100467</v>
      </c>
      <c r="B1894" s="62" t="s">
        <v>5873</v>
      </c>
      <c r="C1894" s="65" t="s">
        <v>5874</v>
      </c>
      <c r="D1894" s="43"/>
      <c r="E1894" s="51">
        <v>44599</v>
      </c>
      <c r="F1894" s="51">
        <v>44606</v>
      </c>
      <c r="G1894" s="51" t="s">
        <v>33</v>
      </c>
      <c r="H1894" s="95"/>
      <c r="I1894" s="95">
        <f t="shared" si="27"/>
        <v>44620</v>
      </c>
      <c r="J1894" s="51">
        <v>44614</v>
      </c>
      <c r="K1894" s="120">
        <v>44613</v>
      </c>
      <c r="L1894" s="155"/>
      <c r="M1894" s="166"/>
      <c r="N1894" s="53"/>
      <c r="O1894" s="53"/>
    </row>
    <row r="1895" spans="1:15" ht="15.75" customHeight="1" outlineLevel="1">
      <c r="A1895" s="61">
        <v>85095</v>
      </c>
      <c r="B1895" s="62" t="s">
        <v>5875</v>
      </c>
      <c r="C1895" s="65" t="s">
        <v>5876</v>
      </c>
      <c r="D1895" s="43"/>
      <c r="E1895" s="51">
        <v>44600</v>
      </c>
      <c r="F1895" s="51">
        <v>44615</v>
      </c>
      <c r="G1895" s="51" t="s">
        <v>33</v>
      </c>
      <c r="H1895" s="95"/>
      <c r="I1895" s="95">
        <f t="shared" si="27"/>
        <v>44621</v>
      </c>
      <c r="J1895" s="51">
        <v>44621</v>
      </c>
      <c r="K1895" s="120">
        <v>44613</v>
      </c>
      <c r="L1895" s="155"/>
      <c r="M1895" s="166"/>
      <c r="N1895" s="53"/>
      <c r="O1895" s="53"/>
    </row>
    <row r="1896" spans="1:15" ht="15.75" customHeight="1" outlineLevel="1">
      <c r="A1896" s="61">
        <v>100468</v>
      </c>
      <c r="B1896" s="62" t="s">
        <v>5877</v>
      </c>
      <c r="C1896" s="65" t="s">
        <v>5878</v>
      </c>
      <c r="D1896" s="43"/>
      <c r="E1896" s="51">
        <v>44607</v>
      </c>
      <c r="F1896" s="51">
        <v>44622</v>
      </c>
      <c r="G1896" s="51" t="s">
        <v>33</v>
      </c>
      <c r="H1896" s="95"/>
      <c r="I1896" s="95">
        <f t="shared" si="27"/>
        <v>44628</v>
      </c>
      <c r="J1896" s="51">
        <v>44628</v>
      </c>
      <c r="K1896" s="120">
        <v>44613</v>
      </c>
      <c r="L1896" s="155"/>
      <c r="M1896" s="166"/>
      <c r="N1896" s="53"/>
      <c r="O1896" s="53"/>
    </row>
    <row r="1897" spans="1:15" ht="15.75" customHeight="1" outlineLevel="1">
      <c r="A1897" s="61">
        <v>89953</v>
      </c>
      <c r="B1897" s="62" t="s">
        <v>5879</v>
      </c>
      <c r="C1897" s="65" t="s">
        <v>5880</v>
      </c>
      <c r="D1897" s="43"/>
      <c r="E1897" s="51">
        <v>44608</v>
      </c>
      <c r="F1897" s="51">
        <v>44627</v>
      </c>
      <c r="G1897" s="51" t="s">
        <v>33</v>
      </c>
      <c r="H1897" s="95"/>
      <c r="I1897" s="95">
        <f t="shared" si="27"/>
        <v>44629</v>
      </c>
      <c r="J1897" s="51">
        <v>44629</v>
      </c>
      <c r="K1897" s="120">
        <v>44613</v>
      </c>
      <c r="L1897" s="155"/>
      <c r="M1897" s="166"/>
      <c r="N1897" s="53"/>
      <c r="O1897" s="53"/>
    </row>
    <row r="1898" spans="1:15" ht="15.75" customHeight="1" outlineLevel="1">
      <c r="A1898" s="61">
        <v>100473</v>
      </c>
      <c r="B1898" s="62" t="s">
        <v>5881</v>
      </c>
      <c r="C1898" s="65" t="s">
        <v>5882</v>
      </c>
      <c r="D1898" s="43"/>
      <c r="E1898" s="51">
        <v>44609</v>
      </c>
      <c r="F1898" s="51">
        <v>44627</v>
      </c>
      <c r="G1898" s="51" t="s">
        <v>33</v>
      </c>
      <c r="H1898" s="95"/>
      <c r="I1898" s="95">
        <f t="shared" si="27"/>
        <v>44630</v>
      </c>
      <c r="J1898" s="51">
        <v>44630</v>
      </c>
      <c r="K1898" s="120">
        <v>44613</v>
      </c>
      <c r="L1898" s="155"/>
      <c r="M1898" s="166"/>
      <c r="N1898" s="53"/>
      <c r="O1898" s="53"/>
    </row>
    <row r="1899" spans="1:15" ht="15.75" customHeight="1" outlineLevel="1">
      <c r="A1899" s="61">
        <v>100474</v>
      </c>
      <c r="B1899" s="62" t="s">
        <v>5883</v>
      </c>
      <c r="C1899" s="65" t="s">
        <v>5884</v>
      </c>
      <c r="D1899" s="43"/>
      <c r="E1899" s="51">
        <v>44609</v>
      </c>
      <c r="F1899" s="51">
        <v>44628</v>
      </c>
      <c r="G1899" s="51" t="s">
        <v>33</v>
      </c>
      <c r="H1899" s="95"/>
      <c r="I1899" s="95">
        <f t="shared" si="27"/>
        <v>44630</v>
      </c>
      <c r="J1899" s="51">
        <v>44630</v>
      </c>
      <c r="K1899" s="120">
        <v>44613</v>
      </c>
      <c r="L1899" s="155"/>
      <c r="M1899" s="166"/>
      <c r="N1899" s="53"/>
      <c r="O1899" s="53"/>
    </row>
    <row r="1900" spans="1:15" ht="15.75" customHeight="1" outlineLevel="1">
      <c r="A1900" s="61">
        <v>100477</v>
      </c>
      <c r="B1900" s="62" t="s">
        <v>5885</v>
      </c>
      <c r="C1900" s="65" t="s">
        <v>5886</v>
      </c>
      <c r="D1900" s="43"/>
      <c r="E1900" s="51">
        <v>44610</v>
      </c>
      <c r="F1900" s="51">
        <v>44627</v>
      </c>
      <c r="G1900" s="51" t="s">
        <v>33</v>
      </c>
      <c r="H1900" s="95"/>
      <c r="I1900" s="95">
        <f t="shared" si="27"/>
        <v>44631</v>
      </c>
      <c r="J1900" s="51">
        <v>44631</v>
      </c>
      <c r="K1900" s="120">
        <v>44613</v>
      </c>
      <c r="L1900" s="155"/>
      <c r="M1900" s="166"/>
      <c r="N1900" s="53"/>
      <c r="O1900" s="53"/>
    </row>
    <row r="1901" spans="1:15" ht="24" customHeight="1" outlineLevel="1">
      <c r="A1901" s="61">
        <v>80016</v>
      </c>
      <c r="B1901" s="62" t="s">
        <v>5887</v>
      </c>
      <c r="C1901" s="65" t="s">
        <v>5888</v>
      </c>
      <c r="D1901" s="43"/>
      <c r="E1901" s="51">
        <v>44613</v>
      </c>
      <c r="F1901" s="51">
        <v>44623</v>
      </c>
      <c r="G1901" s="51" t="s">
        <v>33</v>
      </c>
      <c r="H1901" s="95"/>
      <c r="I1901" s="95">
        <f t="shared" si="27"/>
        <v>44634</v>
      </c>
      <c r="J1901" s="51">
        <v>44634</v>
      </c>
      <c r="K1901" s="120">
        <v>44613</v>
      </c>
      <c r="L1901" s="155"/>
      <c r="M1901" s="166"/>
      <c r="N1901" s="53"/>
      <c r="O1901" s="53"/>
    </row>
    <row r="1902" spans="1:15" ht="30.6" customHeight="1" outlineLevel="1">
      <c r="A1902" s="61">
        <v>100478</v>
      </c>
      <c r="B1902" s="62" t="s">
        <v>5889</v>
      </c>
      <c r="C1902" s="65" t="s">
        <v>5890</v>
      </c>
      <c r="D1902" s="43"/>
      <c r="E1902" s="51">
        <v>44614</v>
      </c>
      <c r="F1902" s="51">
        <v>44620</v>
      </c>
      <c r="G1902" s="51" t="s">
        <v>33</v>
      </c>
      <c r="H1902" s="95"/>
      <c r="I1902" s="95">
        <f t="shared" si="27"/>
        <v>44635</v>
      </c>
      <c r="J1902" s="51">
        <v>44634</v>
      </c>
      <c r="K1902" s="120">
        <v>44635</v>
      </c>
      <c r="L1902" s="155"/>
      <c r="M1902" s="166"/>
      <c r="N1902" s="53"/>
      <c r="O1902" s="53"/>
    </row>
    <row r="1903" spans="1:15" ht="15.75" customHeight="1" outlineLevel="1">
      <c r="A1903" s="61">
        <v>100480</v>
      </c>
      <c r="B1903" s="62" t="s">
        <v>5891</v>
      </c>
      <c r="C1903" s="65" t="s">
        <v>5892</v>
      </c>
      <c r="D1903" s="43"/>
      <c r="E1903" s="51">
        <v>44617</v>
      </c>
      <c r="F1903" s="51">
        <v>44651</v>
      </c>
      <c r="G1903" s="51" t="s">
        <v>2120</v>
      </c>
      <c r="H1903" s="95"/>
      <c r="I1903" s="95">
        <f t="shared" si="27"/>
        <v>44638</v>
      </c>
      <c r="J1903" s="51">
        <v>44656</v>
      </c>
      <c r="K1903" s="120">
        <v>44635</v>
      </c>
      <c r="L1903" s="155"/>
      <c r="M1903" s="166"/>
      <c r="N1903" s="53"/>
      <c r="O1903" s="53" t="s">
        <v>5893</v>
      </c>
    </row>
    <row r="1904" spans="1:15" ht="15.75" customHeight="1" outlineLevel="1">
      <c r="A1904" s="61">
        <v>100482</v>
      </c>
      <c r="B1904" s="62" t="s">
        <v>5894</v>
      </c>
      <c r="C1904" s="65" t="s">
        <v>5895</v>
      </c>
      <c r="D1904" s="43"/>
      <c r="E1904" s="51">
        <v>44622</v>
      </c>
      <c r="F1904" s="51">
        <v>44629</v>
      </c>
      <c r="G1904" s="51" t="s">
        <v>33</v>
      </c>
      <c r="H1904" s="95"/>
      <c r="I1904" s="95">
        <f t="shared" si="27"/>
        <v>44643</v>
      </c>
      <c r="J1904" s="51">
        <v>44645</v>
      </c>
      <c r="K1904" s="120">
        <v>44635</v>
      </c>
      <c r="L1904" s="155"/>
      <c r="M1904" s="166"/>
      <c r="N1904" s="53"/>
      <c r="O1904" s="53"/>
    </row>
    <row r="1905" spans="1:15" ht="16.5" customHeight="1" outlineLevel="1">
      <c r="A1905" s="61">
        <v>81103</v>
      </c>
      <c r="B1905" s="62" t="s">
        <v>5896</v>
      </c>
      <c r="C1905" s="65" t="s">
        <v>5897</v>
      </c>
      <c r="D1905" s="43"/>
      <c r="E1905" s="51">
        <v>44624</v>
      </c>
      <c r="F1905" s="51">
        <v>44615</v>
      </c>
      <c r="G1905" s="51" t="s">
        <v>33</v>
      </c>
      <c r="H1905" s="95"/>
      <c r="I1905" s="95">
        <f t="shared" si="27"/>
        <v>44645</v>
      </c>
      <c r="J1905" s="51">
        <v>44645</v>
      </c>
      <c r="K1905" s="120">
        <v>44635</v>
      </c>
      <c r="L1905" s="155"/>
      <c r="M1905" s="166"/>
      <c r="N1905" s="53"/>
      <c r="O1905" s="53"/>
    </row>
    <row r="1906" spans="1:15" ht="15.75" customHeight="1" outlineLevel="1">
      <c r="A1906" s="61">
        <v>95883</v>
      </c>
      <c r="B1906" s="62" t="s">
        <v>5898</v>
      </c>
      <c r="C1906" s="65" t="s">
        <v>5899</v>
      </c>
      <c r="D1906" s="43"/>
      <c r="E1906" s="51">
        <v>44628</v>
      </c>
      <c r="F1906" s="51">
        <v>44648</v>
      </c>
      <c r="G1906" s="51" t="s">
        <v>33</v>
      </c>
      <c r="H1906" s="95"/>
      <c r="I1906" s="95">
        <f t="shared" si="27"/>
        <v>44649</v>
      </c>
      <c r="J1906" s="51">
        <v>44649</v>
      </c>
      <c r="K1906" s="120">
        <v>44635</v>
      </c>
      <c r="L1906" s="155"/>
      <c r="M1906" s="166"/>
      <c r="N1906" s="53"/>
      <c r="O1906" s="53"/>
    </row>
    <row r="1907" spans="1:15" ht="27" customHeight="1" outlineLevel="1">
      <c r="A1907" s="61">
        <v>87678</v>
      </c>
      <c r="B1907" s="62" t="s">
        <v>5900</v>
      </c>
      <c r="C1907" s="65" t="s">
        <v>5901</v>
      </c>
      <c r="D1907" s="43"/>
      <c r="E1907" s="51">
        <v>44628</v>
      </c>
      <c r="F1907" s="51">
        <v>44645</v>
      </c>
      <c r="G1907" s="51" t="s">
        <v>33</v>
      </c>
      <c r="H1907" s="95"/>
      <c r="I1907" s="95">
        <f t="shared" si="27"/>
        <v>44649</v>
      </c>
      <c r="J1907" s="51">
        <v>44649</v>
      </c>
      <c r="K1907" s="120">
        <v>44635</v>
      </c>
      <c r="L1907" s="155"/>
      <c r="M1907" s="166"/>
      <c r="N1907" s="53"/>
      <c r="O1907" s="53"/>
    </row>
    <row r="1908" spans="1:15" ht="15.75" customHeight="1" outlineLevel="1">
      <c r="A1908" s="61">
        <v>100486</v>
      </c>
      <c r="B1908" s="62" t="s">
        <v>5902</v>
      </c>
      <c r="C1908" s="65" t="s">
        <v>5903</v>
      </c>
      <c r="D1908" s="43"/>
      <c r="E1908" s="51">
        <v>44628</v>
      </c>
      <c r="F1908" s="51">
        <v>44644</v>
      </c>
      <c r="G1908" s="51" t="s">
        <v>89</v>
      </c>
      <c r="H1908" s="95"/>
      <c r="I1908" s="95">
        <f t="shared" si="27"/>
        <v>44649</v>
      </c>
      <c r="J1908" s="51" t="s">
        <v>101</v>
      </c>
      <c r="K1908" s="120">
        <v>44635</v>
      </c>
      <c r="L1908" s="155"/>
      <c r="M1908" s="166"/>
      <c r="N1908" s="53"/>
      <c r="O1908" s="53" t="s">
        <v>5904</v>
      </c>
    </row>
    <row r="1909" spans="1:15" ht="15.75" customHeight="1" outlineLevel="1">
      <c r="A1909" s="61">
        <v>87367</v>
      </c>
      <c r="B1909" s="62" t="s">
        <v>5905</v>
      </c>
      <c r="C1909" s="65" t="s">
        <v>5906</v>
      </c>
      <c r="D1909" s="43"/>
      <c r="E1909" s="51">
        <v>44628</v>
      </c>
      <c r="F1909" s="51">
        <v>44644</v>
      </c>
      <c r="G1909" s="51" t="s">
        <v>33</v>
      </c>
      <c r="H1909" s="95"/>
      <c r="I1909" s="95">
        <f t="shared" si="27"/>
        <v>44649</v>
      </c>
      <c r="J1909" s="51">
        <v>44649</v>
      </c>
      <c r="K1909" s="120">
        <v>44635</v>
      </c>
      <c r="L1909" s="155"/>
      <c r="M1909" s="166"/>
      <c r="N1909" s="53"/>
      <c r="O1909" s="53"/>
    </row>
    <row r="1910" spans="1:15" ht="15.75" customHeight="1" outlineLevel="1">
      <c r="A1910" s="61">
        <v>96936</v>
      </c>
      <c r="B1910" s="44" t="s">
        <v>5907</v>
      </c>
      <c r="C1910" s="44" t="s">
        <v>5663</v>
      </c>
      <c r="D1910" s="43"/>
      <c r="E1910" s="51">
        <v>44631</v>
      </c>
      <c r="F1910" s="51"/>
      <c r="G1910" s="51" t="s">
        <v>914</v>
      </c>
      <c r="H1910" s="95"/>
      <c r="I1910" s="95">
        <f t="shared" si="27"/>
        <v>44652</v>
      </c>
      <c r="J1910" s="51"/>
      <c r="K1910" s="120">
        <v>44635</v>
      </c>
      <c r="L1910" s="155"/>
      <c r="M1910" s="166"/>
      <c r="N1910" s="53"/>
      <c r="O1910" s="53"/>
    </row>
    <row r="1911" spans="1:15" ht="15.75" customHeight="1" outlineLevel="1">
      <c r="A1911" s="61">
        <v>96981</v>
      </c>
      <c r="B1911" s="44" t="s">
        <v>5907</v>
      </c>
      <c r="C1911" s="44" t="s">
        <v>5908</v>
      </c>
      <c r="D1911" s="43"/>
      <c r="E1911" s="51">
        <v>44631</v>
      </c>
      <c r="F1911" s="51"/>
      <c r="G1911" s="51" t="s">
        <v>914</v>
      </c>
      <c r="H1911" s="95"/>
      <c r="I1911" s="95">
        <f t="shared" si="27"/>
        <v>44652</v>
      </c>
      <c r="J1911" s="51"/>
      <c r="K1911" s="120">
        <v>44635</v>
      </c>
      <c r="L1911" s="155"/>
      <c r="M1911" s="166"/>
      <c r="N1911" s="53"/>
      <c r="O1911" s="53"/>
    </row>
    <row r="1912" spans="1:15" ht="15.75" customHeight="1" outlineLevel="1">
      <c r="A1912" s="61">
        <v>23417</v>
      </c>
      <c r="B1912" s="62" t="s">
        <v>5909</v>
      </c>
      <c r="C1912" s="62" t="s">
        <v>5910</v>
      </c>
      <c r="D1912" s="43"/>
      <c r="E1912" s="51">
        <v>44656</v>
      </c>
      <c r="F1912" s="51">
        <v>44686</v>
      </c>
      <c r="G1912" s="51" t="s">
        <v>33</v>
      </c>
      <c r="H1912" s="95"/>
      <c r="I1912" s="95">
        <f>WORKDAY(E1912,17)</f>
        <v>44679</v>
      </c>
      <c r="J1912" s="51">
        <v>44692</v>
      </c>
      <c r="K1912" s="120">
        <v>44659</v>
      </c>
      <c r="L1912" s="155"/>
      <c r="M1912" s="166"/>
      <c r="N1912" s="53"/>
      <c r="O1912" s="53"/>
    </row>
    <row r="1913" spans="1:15" ht="15.75" customHeight="1" outlineLevel="1">
      <c r="A1913" s="61">
        <v>23418</v>
      </c>
      <c r="B1913" s="62" t="s">
        <v>5911</v>
      </c>
      <c r="C1913" s="62" t="s">
        <v>5912</v>
      </c>
      <c r="D1913" s="43"/>
      <c r="E1913" s="51">
        <v>44656</v>
      </c>
      <c r="F1913" s="51">
        <v>44658</v>
      </c>
      <c r="G1913" s="51" t="s">
        <v>33</v>
      </c>
      <c r="H1913" s="95"/>
      <c r="I1913" s="95">
        <f t="shared" ref="I1913:I1917" si="28">WORKDAY(E1913,17)</f>
        <v>44679</v>
      </c>
      <c r="J1913" s="51">
        <v>44680</v>
      </c>
      <c r="K1913" s="120">
        <v>44659</v>
      </c>
      <c r="L1913" s="155"/>
      <c r="M1913" s="166"/>
      <c r="N1913" s="53"/>
      <c r="O1913" s="53"/>
    </row>
    <row r="1914" spans="1:15" ht="15.75" customHeight="1" outlineLevel="1">
      <c r="A1914" s="61">
        <v>23420</v>
      </c>
      <c r="B1914" s="62" t="s">
        <v>5913</v>
      </c>
      <c r="C1914" s="62" t="s">
        <v>5914</v>
      </c>
      <c r="D1914" s="43"/>
      <c r="E1914" s="51">
        <v>44656</v>
      </c>
      <c r="F1914" s="51">
        <v>44664</v>
      </c>
      <c r="G1914" s="51" t="s">
        <v>33</v>
      </c>
      <c r="H1914" s="95"/>
      <c r="I1914" s="95">
        <f t="shared" si="28"/>
        <v>44679</v>
      </c>
      <c r="J1914" s="51">
        <v>44680</v>
      </c>
      <c r="K1914" s="120">
        <v>44659</v>
      </c>
      <c r="L1914" s="155"/>
      <c r="M1914" s="166"/>
      <c r="N1914" s="53"/>
      <c r="O1914" s="53"/>
    </row>
    <row r="1915" spans="1:15" ht="15.75" customHeight="1" outlineLevel="1">
      <c r="A1915" s="61">
        <v>23421</v>
      </c>
      <c r="B1915" s="62" t="s">
        <v>5915</v>
      </c>
      <c r="C1915" s="62" t="s">
        <v>5916</v>
      </c>
      <c r="D1915" s="43"/>
      <c r="E1915" s="51">
        <v>44656</v>
      </c>
      <c r="F1915" s="51">
        <v>44664</v>
      </c>
      <c r="G1915" s="51" t="s">
        <v>33</v>
      </c>
      <c r="H1915" s="95"/>
      <c r="I1915" s="95">
        <f t="shared" si="28"/>
        <v>44679</v>
      </c>
      <c r="J1915" s="51">
        <v>44680</v>
      </c>
      <c r="K1915" s="120">
        <v>44659</v>
      </c>
      <c r="L1915" s="155"/>
      <c r="M1915" s="166"/>
      <c r="N1915" s="53"/>
      <c r="O1915" s="53"/>
    </row>
    <row r="1916" spans="1:15" ht="15.75" customHeight="1" outlineLevel="1">
      <c r="A1916" s="61">
        <v>23419</v>
      </c>
      <c r="B1916" s="62" t="s">
        <v>5917</v>
      </c>
      <c r="C1916" s="62" t="s">
        <v>5918</v>
      </c>
      <c r="D1916" s="43"/>
      <c r="E1916" s="51">
        <v>44656</v>
      </c>
      <c r="F1916" s="51">
        <v>44686</v>
      </c>
      <c r="G1916" s="51" t="s">
        <v>33</v>
      </c>
      <c r="H1916" s="95"/>
      <c r="I1916" s="95">
        <f t="shared" si="28"/>
        <v>44679</v>
      </c>
      <c r="J1916" s="51">
        <v>44692</v>
      </c>
      <c r="K1916" s="120">
        <v>44659</v>
      </c>
      <c r="L1916" s="155"/>
      <c r="M1916" s="166"/>
      <c r="N1916" s="53"/>
      <c r="O1916" s="53"/>
    </row>
    <row r="1917" spans="1:15" ht="15.75" customHeight="1" outlineLevel="1">
      <c r="A1917" s="61">
        <v>100497</v>
      </c>
      <c r="B1917" s="62" t="s">
        <v>5919</v>
      </c>
      <c r="C1917" s="62" t="s">
        <v>5920</v>
      </c>
      <c r="D1917" s="43"/>
      <c r="E1917" s="51">
        <v>44657</v>
      </c>
      <c r="F1917" s="51">
        <v>44665</v>
      </c>
      <c r="G1917" s="51" t="s">
        <v>33</v>
      </c>
      <c r="H1917" s="95"/>
      <c r="I1917" s="95">
        <f t="shared" si="28"/>
        <v>44680</v>
      </c>
      <c r="J1917" s="51">
        <v>44673</v>
      </c>
      <c r="K1917" s="120">
        <v>44659</v>
      </c>
      <c r="L1917" s="155"/>
      <c r="M1917" s="166"/>
      <c r="N1917" s="53"/>
      <c r="O1917" s="53"/>
    </row>
    <row r="1918" spans="1:15" ht="15.75" customHeight="1" outlineLevel="1">
      <c r="A1918" s="61">
        <v>100449</v>
      </c>
      <c r="B1918" s="62" t="s">
        <v>5921</v>
      </c>
      <c r="C1918" s="65" t="s">
        <v>5922</v>
      </c>
      <c r="D1918" s="43"/>
      <c r="E1918" s="51">
        <v>44659</v>
      </c>
      <c r="F1918" s="51">
        <v>44677</v>
      </c>
      <c r="G1918" s="51" t="s">
        <v>33</v>
      </c>
      <c r="H1918" s="95"/>
      <c r="I1918" s="95">
        <f>WORKDAY(E1918,18)</f>
        <v>44685</v>
      </c>
      <c r="J1918" s="51">
        <v>44687</v>
      </c>
      <c r="K1918" s="120">
        <v>44659</v>
      </c>
      <c r="L1918" s="155"/>
      <c r="M1918" s="166"/>
      <c r="N1918" s="53"/>
      <c r="O1918" s="53"/>
    </row>
    <row r="1919" spans="1:15" ht="15.75" customHeight="1" outlineLevel="1">
      <c r="A1919" s="61">
        <v>100503</v>
      </c>
      <c r="B1919" s="62" t="s">
        <v>5923</v>
      </c>
      <c r="C1919" s="65" t="s">
        <v>5924</v>
      </c>
      <c r="D1919" s="43"/>
      <c r="E1919" s="51">
        <v>44664</v>
      </c>
      <c r="F1919" s="51">
        <v>44680</v>
      </c>
      <c r="G1919" s="51" t="s">
        <v>33</v>
      </c>
      <c r="H1919" s="95"/>
      <c r="I1919" s="95">
        <f>WORKDAY(E1919,18)</f>
        <v>44690</v>
      </c>
      <c r="J1919" s="51">
        <v>44690</v>
      </c>
      <c r="K1919" s="120">
        <v>44686</v>
      </c>
      <c r="L1919" s="155"/>
      <c r="M1919" s="166"/>
      <c r="N1919" s="53"/>
      <c r="O1919" s="53"/>
    </row>
    <row r="1920" spans="1:15" ht="15.75" customHeight="1" outlineLevel="1">
      <c r="A1920" s="61">
        <v>101311</v>
      </c>
      <c r="B1920" s="62" t="s">
        <v>5925</v>
      </c>
      <c r="C1920" s="65" t="s">
        <v>5926</v>
      </c>
      <c r="D1920" s="43"/>
      <c r="E1920" s="51">
        <v>44678</v>
      </c>
      <c r="F1920" s="51">
        <v>44691</v>
      </c>
      <c r="G1920" s="51" t="s">
        <v>33</v>
      </c>
      <c r="H1920" s="95"/>
      <c r="I1920" s="95">
        <f>WORKDAY(E1920,16)</f>
        <v>44700</v>
      </c>
      <c r="J1920" s="51">
        <v>44697</v>
      </c>
      <c r="K1920" s="120">
        <v>44686</v>
      </c>
      <c r="L1920" s="155"/>
      <c r="M1920" s="166"/>
      <c r="N1920" s="53"/>
      <c r="O1920" s="53" t="s">
        <v>5927</v>
      </c>
    </row>
    <row r="1921" spans="1:16" ht="15.75" customHeight="1" outlineLevel="1">
      <c r="A1921" s="61">
        <v>101313</v>
      </c>
      <c r="B1921" s="62" t="s">
        <v>5928</v>
      </c>
      <c r="C1921" s="65" t="s">
        <v>5929</v>
      </c>
      <c r="D1921" s="43"/>
      <c r="E1921" s="51">
        <v>44684</v>
      </c>
      <c r="F1921" s="51">
        <v>44691</v>
      </c>
      <c r="G1921" s="51" t="s">
        <v>33</v>
      </c>
      <c r="H1921" s="95"/>
      <c r="I1921" s="95">
        <f>WORKDAY(E1921,15)</f>
        <v>44705</v>
      </c>
      <c r="J1921" s="51">
        <v>44697</v>
      </c>
      <c r="K1921" s="120">
        <v>44686</v>
      </c>
      <c r="L1921" s="155"/>
      <c r="M1921" s="166"/>
      <c r="N1921" s="53"/>
      <c r="O1921" s="53" t="s">
        <v>5930</v>
      </c>
    </row>
    <row r="1922" spans="1:16" ht="15.75" customHeight="1" outlineLevel="1">
      <c r="A1922" s="61">
        <v>101315</v>
      </c>
      <c r="B1922" s="62" t="s">
        <v>5931</v>
      </c>
      <c r="C1922" s="65" t="s">
        <v>5932</v>
      </c>
      <c r="D1922" s="43"/>
      <c r="E1922" s="51">
        <v>44691</v>
      </c>
      <c r="F1922" s="51">
        <v>44705</v>
      </c>
      <c r="G1922" s="51" t="s">
        <v>33</v>
      </c>
      <c r="H1922" s="95"/>
      <c r="I1922" s="95">
        <f>WORKDAY(E1922,15)</f>
        <v>44712</v>
      </c>
      <c r="J1922" s="51">
        <v>44712</v>
      </c>
      <c r="K1922" s="120">
        <v>44704</v>
      </c>
      <c r="L1922" s="155"/>
      <c r="M1922" s="166"/>
      <c r="N1922" s="53"/>
      <c r="O1922" s="53" t="s">
        <v>5933</v>
      </c>
    </row>
    <row r="1923" spans="1:16" ht="15.75" customHeight="1" outlineLevel="1">
      <c r="A1923" s="61">
        <v>72283</v>
      </c>
      <c r="B1923" s="62" t="s">
        <v>5934</v>
      </c>
      <c r="C1923" s="65" t="s">
        <v>5935</v>
      </c>
      <c r="D1923" s="43"/>
      <c r="E1923" s="51">
        <v>44697</v>
      </c>
      <c r="F1923" s="51">
        <v>44704</v>
      </c>
      <c r="G1923" s="51" t="s">
        <v>33</v>
      </c>
      <c r="H1923" s="95"/>
      <c r="I1923" s="95">
        <f>WORKDAY(E1923,17)</f>
        <v>44720</v>
      </c>
      <c r="J1923" s="51">
        <v>44720</v>
      </c>
      <c r="K1923" s="120">
        <v>44704</v>
      </c>
      <c r="L1923" s="155"/>
      <c r="M1923" s="166"/>
      <c r="N1923" s="53"/>
      <c r="O1923" s="53"/>
    </row>
    <row r="1924" spans="1:16" ht="15.75" customHeight="1" outlineLevel="1">
      <c r="A1924" s="61">
        <v>23509</v>
      </c>
      <c r="B1924" s="62" t="s">
        <v>5936</v>
      </c>
      <c r="C1924" s="65" t="s">
        <v>5937</v>
      </c>
      <c r="D1924" s="43"/>
      <c r="E1924" s="51">
        <v>44697</v>
      </c>
      <c r="F1924" s="51">
        <v>44700</v>
      </c>
      <c r="G1924" s="51" t="s">
        <v>33</v>
      </c>
      <c r="H1924" s="95"/>
      <c r="I1924" s="95">
        <f t="shared" ref="I1924:I1932" si="29">WORKDAY(E1924,17)</f>
        <v>44720</v>
      </c>
      <c r="J1924" s="51">
        <v>44718</v>
      </c>
      <c r="K1924" s="120">
        <v>44704</v>
      </c>
      <c r="L1924" s="155"/>
      <c r="M1924" s="166"/>
      <c r="N1924" s="53"/>
      <c r="O1924" s="53"/>
    </row>
    <row r="1925" spans="1:16" ht="15.75" customHeight="1" outlineLevel="1">
      <c r="A1925" s="61">
        <v>23510</v>
      </c>
      <c r="B1925" s="62" t="s">
        <v>5938</v>
      </c>
      <c r="C1925" s="65" t="s">
        <v>5939</v>
      </c>
      <c r="D1925" s="43"/>
      <c r="E1925" s="51">
        <v>44697</v>
      </c>
      <c r="F1925" s="51">
        <v>44704</v>
      </c>
      <c r="G1925" s="51" t="s">
        <v>33</v>
      </c>
      <c r="H1925" s="95"/>
      <c r="I1925" s="95">
        <f t="shared" si="29"/>
        <v>44720</v>
      </c>
      <c r="J1925" s="51">
        <v>44718</v>
      </c>
      <c r="K1925" s="120">
        <v>44704</v>
      </c>
      <c r="L1925" s="155"/>
      <c r="M1925" s="166"/>
      <c r="N1925" s="53"/>
      <c r="O1925" s="53"/>
    </row>
    <row r="1926" spans="1:16" ht="15.75" customHeight="1" outlineLevel="1">
      <c r="A1926" s="61">
        <v>23511</v>
      </c>
      <c r="B1926" s="62" t="s">
        <v>5940</v>
      </c>
      <c r="C1926" s="65" t="s">
        <v>5941</v>
      </c>
      <c r="D1926" s="43"/>
      <c r="E1926" s="51">
        <v>44697</v>
      </c>
      <c r="F1926" s="51">
        <v>44700</v>
      </c>
      <c r="G1926" s="51" t="s">
        <v>33</v>
      </c>
      <c r="H1926" s="95"/>
      <c r="I1926" s="95">
        <f t="shared" si="29"/>
        <v>44720</v>
      </c>
      <c r="J1926" s="51">
        <v>44718</v>
      </c>
      <c r="K1926" s="120">
        <v>44704</v>
      </c>
      <c r="L1926" s="155"/>
      <c r="M1926" s="166"/>
      <c r="N1926" s="53"/>
      <c r="O1926" s="53"/>
    </row>
    <row r="1927" spans="1:16" ht="15.75" customHeight="1" outlineLevel="1">
      <c r="A1927" s="61">
        <v>23512</v>
      </c>
      <c r="B1927" s="62" t="s">
        <v>5942</v>
      </c>
      <c r="C1927" s="65" t="s">
        <v>5943</v>
      </c>
      <c r="D1927" s="43"/>
      <c r="E1927" s="51">
        <v>44697</v>
      </c>
      <c r="F1927" s="51">
        <v>44698</v>
      </c>
      <c r="G1927" s="51" t="s">
        <v>33</v>
      </c>
      <c r="H1927" s="95"/>
      <c r="I1927" s="95">
        <f t="shared" si="29"/>
        <v>44720</v>
      </c>
      <c r="J1927" s="51">
        <v>44718</v>
      </c>
      <c r="K1927" s="120">
        <v>44704</v>
      </c>
      <c r="L1927" s="155"/>
      <c r="M1927" s="166"/>
      <c r="N1927" s="53"/>
      <c r="O1927" s="53"/>
    </row>
    <row r="1928" spans="1:16" ht="15.75" customHeight="1" outlineLevel="1">
      <c r="A1928" s="61">
        <v>23513</v>
      </c>
      <c r="B1928" s="62" t="s">
        <v>5944</v>
      </c>
      <c r="C1928" s="65" t="s">
        <v>5945</v>
      </c>
      <c r="D1928" s="43"/>
      <c r="E1928" s="51">
        <v>44697</v>
      </c>
      <c r="F1928" s="51">
        <v>44707</v>
      </c>
      <c r="G1928" s="51" t="s">
        <v>33</v>
      </c>
      <c r="H1928" s="95"/>
      <c r="I1928" s="95">
        <f t="shared" si="29"/>
        <v>44720</v>
      </c>
      <c r="J1928" s="51">
        <v>44718</v>
      </c>
      <c r="K1928" s="120">
        <v>44704</v>
      </c>
      <c r="L1928" s="155"/>
      <c r="M1928" s="166"/>
      <c r="N1928" s="53"/>
      <c r="O1928" s="53"/>
    </row>
    <row r="1929" spans="1:16" ht="15.75" customHeight="1" outlineLevel="1">
      <c r="A1929" s="61">
        <v>101319</v>
      </c>
      <c r="B1929" s="62" t="s">
        <v>5946</v>
      </c>
      <c r="C1929" s="65" t="s">
        <v>5947</v>
      </c>
      <c r="D1929" s="43"/>
      <c r="E1929" s="51">
        <v>44700</v>
      </c>
      <c r="F1929" s="51">
        <v>44711</v>
      </c>
      <c r="G1929" s="51" t="s">
        <v>33</v>
      </c>
      <c r="H1929" s="95"/>
      <c r="I1929" s="95">
        <f t="shared" si="29"/>
        <v>44725</v>
      </c>
      <c r="J1929" s="51">
        <v>44725</v>
      </c>
      <c r="K1929" s="120">
        <v>44704</v>
      </c>
      <c r="L1929" s="155"/>
      <c r="M1929" s="166"/>
      <c r="N1929" s="53"/>
      <c r="O1929" s="53"/>
    </row>
    <row r="1930" spans="1:16" ht="15.75" customHeight="1" outlineLevel="1">
      <c r="A1930" s="61">
        <v>101320</v>
      </c>
      <c r="B1930" s="62" t="s">
        <v>5948</v>
      </c>
      <c r="C1930" s="65" t="s">
        <v>5949</v>
      </c>
      <c r="D1930" s="43"/>
      <c r="E1930" s="51">
        <v>44700</v>
      </c>
      <c r="F1930" s="51">
        <v>44711</v>
      </c>
      <c r="G1930" s="51" t="s">
        <v>33</v>
      </c>
      <c r="H1930" s="95"/>
      <c r="I1930" s="95">
        <f t="shared" si="29"/>
        <v>44725</v>
      </c>
      <c r="J1930" s="51">
        <v>44725</v>
      </c>
      <c r="K1930" s="120">
        <v>44704</v>
      </c>
      <c r="L1930" s="155"/>
      <c r="M1930" s="166"/>
      <c r="N1930" s="53"/>
      <c r="O1930" s="53"/>
    </row>
    <row r="1931" spans="1:16" ht="15.75" customHeight="1" outlineLevel="1">
      <c r="A1931" s="61">
        <v>64573</v>
      </c>
      <c r="B1931" s="62" t="s">
        <v>5697</v>
      </c>
      <c r="C1931" s="65" t="s">
        <v>5466</v>
      </c>
      <c r="D1931" s="43"/>
      <c r="E1931" s="51">
        <v>44711</v>
      </c>
      <c r="F1931" s="51" t="s">
        <v>101</v>
      </c>
      <c r="G1931" s="51" t="s">
        <v>101</v>
      </c>
      <c r="H1931" s="95"/>
      <c r="I1931" s="95" t="s">
        <v>101</v>
      </c>
      <c r="J1931" s="51">
        <v>44697</v>
      </c>
      <c r="K1931" s="120">
        <v>44722</v>
      </c>
      <c r="L1931" s="155"/>
      <c r="M1931" s="166"/>
      <c r="N1931" s="53"/>
      <c r="O1931" s="53" t="s">
        <v>5950</v>
      </c>
    </row>
    <row r="1932" spans="1:16" ht="16.5" customHeight="1" outlineLevel="1">
      <c r="A1932" s="61">
        <v>69747</v>
      </c>
      <c r="B1932" s="62" t="s">
        <v>5951</v>
      </c>
      <c r="C1932" s="65" t="s">
        <v>5952</v>
      </c>
      <c r="D1932" s="43"/>
      <c r="E1932" s="51">
        <v>44711</v>
      </c>
      <c r="F1932" s="51">
        <v>44725</v>
      </c>
      <c r="G1932" s="51" t="s">
        <v>33</v>
      </c>
      <c r="H1932" s="95"/>
      <c r="I1932" s="95">
        <f t="shared" si="29"/>
        <v>44734</v>
      </c>
      <c r="J1932" s="51">
        <v>44733</v>
      </c>
      <c r="K1932" s="120">
        <v>44722</v>
      </c>
      <c r="L1932" s="155"/>
      <c r="M1932" s="166"/>
      <c r="N1932" s="53"/>
      <c r="O1932" s="53"/>
    </row>
    <row r="1933" spans="1:16" ht="16.5" customHeight="1" outlineLevel="1">
      <c r="A1933" s="61">
        <v>23501</v>
      </c>
      <c r="B1933" s="62" t="s">
        <v>5953</v>
      </c>
      <c r="C1933" s="65" t="s">
        <v>5954</v>
      </c>
      <c r="D1933" s="43"/>
      <c r="E1933" s="51">
        <v>44718</v>
      </c>
      <c r="F1933" s="51">
        <v>44781</v>
      </c>
      <c r="G1933" s="51" t="s">
        <v>33</v>
      </c>
      <c r="H1933" s="95"/>
      <c r="I1933" s="95">
        <f>WORKDAY(E1933,15)</f>
        <v>44739</v>
      </c>
      <c r="J1933" s="51">
        <v>44782</v>
      </c>
      <c r="K1933" s="120">
        <v>44722</v>
      </c>
      <c r="L1933" s="155"/>
      <c r="M1933" s="166"/>
      <c r="N1933" s="53"/>
      <c r="O1933" s="53" t="s">
        <v>5955</v>
      </c>
    </row>
    <row r="1934" spans="1:16" ht="16.5" customHeight="1" outlineLevel="1">
      <c r="A1934" s="61">
        <v>99831</v>
      </c>
      <c r="B1934" s="62" t="s">
        <v>5956</v>
      </c>
      <c r="C1934" s="65" t="s">
        <v>5957</v>
      </c>
      <c r="D1934" s="43"/>
      <c r="E1934" s="51">
        <v>44719</v>
      </c>
      <c r="F1934" s="51">
        <v>44729</v>
      </c>
      <c r="G1934" s="51" t="s">
        <v>33</v>
      </c>
      <c r="H1934" s="95"/>
      <c r="I1934" s="95">
        <f>WORKDAY(E1934,15)</f>
        <v>44740</v>
      </c>
      <c r="J1934" s="51">
        <v>44740</v>
      </c>
      <c r="K1934" s="120">
        <v>44722</v>
      </c>
      <c r="L1934" s="155"/>
      <c r="M1934" s="166"/>
      <c r="N1934" s="53"/>
      <c r="O1934" s="53"/>
    </row>
    <row r="1935" spans="1:16" ht="16.5" customHeight="1" outlineLevel="1">
      <c r="A1935" s="61">
        <v>101327</v>
      </c>
      <c r="B1935" s="62" t="s">
        <v>5958</v>
      </c>
      <c r="C1935" s="65" t="s">
        <v>5959</v>
      </c>
      <c r="D1935" s="43"/>
      <c r="E1935" s="51">
        <v>44721</v>
      </c>
      <c r="F1935" s="51">
        <v>44748</v>
      </c>
      <c r="G1935" s="51" t="s">
        <v>33</v>
      </c>
      <c r="H1935" s="95"/>
      <c r="I1935" s="95">
        <f>WORKDAY(P1935,15)</f>
        <v>44757</v>
      </c>
      <c r="J1935" s="51">
        <v>44757</v>
      </c>
      <c r="K1935" s="120">
        <v>44722</v>
      </c>
      <c r="L1935" s="155"/>
      <c r="M1935" s="166"/>
      <c r="N1935" s="53"/>
      <c r="O1935" s="172" t="s">
        <v>5960</v>
      </c>
      <c r="P1935" s="177">
        <v>44736</v>
      </c>
    </row>
    <row r="1936" spans="1:16" ht="16.5" customHeight="1" outlineLevel="1">
      <c r="A1936" s="61">
        <v>101328</v>
      </c>
      <c r="B1936" s="62" t="s">
        <v>5961</v>
      </c>
      <c r="C1936" s="65" t="s">
        <v>5962</v>
      </c>
      <c r="D1936" s="43"/>
      <c r="E1936" s="51">
        <v>44722</v>
      </c>
      <c r="F1936" s="51">
        <v>44734</v>
      </c>
      <c r="G1936" s="51" t="s">
        <v>33</v>
      </c>
      <c r="H1936" s="95"/>
      <c r="I1936" s="95">
        <f>WORKDAY(E1936,15)</f>
        <v>44743</v>
      </c>
      <c r="J1936" s="51">
        <v>44743</v>
      </c>
      <c r="K1936" s="120">
        <v>44722</v>
      </c>
      <c r="L1936" s="155"/>
      <c r="M1936" s="166"/>
      <c r="N1936" s="53"/>
      <c r="O1936" s="53"/>
    </row>
    <row r="1937" spans="1:15" ht="16.5" customHeight="1" outlineLevel="1">
      <c r="A1937" s="61">
        <v>100444</v>
      </c>
      <c r="B1937" s="62" t="s">
        <v>5846</v>
      </c>
      <c r="C1937" s="65" t="s">
        <v>5847</v>
      </c>
      <c r="D1937" s="43"/>
      <c r="E1937" s="51">
        <v>44728</v>
      </c>
      <c r="F1937" s="51">
        <v>44741</v>
      </c>
      <c r="G1937" s="51" t="s">
        <v>33</v>
      </c>
      <c r="H1937" s="95"/>
      <c r="I1937" s="95">
        <f t="shared" ref="I1937:I1953" si="30">WORKDAY(E1937,15)</f>
        <v>44749</v>
      </c>
      <c r="J1937" s="51">
        <v>44749</v>
      </c>
      <c r="K1937" s="178" t="s">
        <v>5963</v>
      </c>
      <c r="L1937" s="155"/>
      <c r="M1937" s="166"/>
      <c r="N1937" s="53"/>
      <c r="O1937" s="53"/>
    </row>
    <row r="1938" spans="1:15" ht="16.5" customHeight="1" outlineLevel="1">
      <c r="A1938" s="61">
        <v>64573</v>
      </c>
      <c r="B1938" s="62" t="s">
        <v>5964</v>
      </c>
      <c r="C1938" s="65" t="s">
        <v>5741</v>
      </c>
      <c r="D1938" s="43"/>
      <c r="E1938" s="51">
        <v>44728</v>
      </c>
      <c r="F1938" s="51">
        <v>44747</v>
      </c>
      <c r="G1938" s="51" t="s">
        <v>33</v>
      </c>
      <c r="H1938" s="95"/>
      <c r="I1938" s="95">
        <f t="shared" si="30"/>
        <v>44749</v>
      </c>
      <c r="J1938" s="51">
        <v>44749</v>
      </c>
      <c r="K1938" s="120">
        <v>44739</v>
      </c>
      <c r="L1938" s="155"/>
      <c r="M1938" s="166"/>
      <c r="N1938" s="53"/>
      <c r="O1938" s="53"/>
    </row>
    <row r="1939" spans="1:15" ht="16.5" customHeight="1" outlineLevel="1">
      <c r="A1939" s="61">
        <v>101331</v>
      </c>
      <c r="B1939" s="62" t="s">
        <v>5965</v>
      </c>
      <c r="C1939" s="65" t="s">
        <v>5966</v>
      </c>
      <c r="D1939" s="43"/>
      <c r="E1939" s="51">
        <v>44729</v>
      </c>
      <c r="F1939" s="51">
        <v>44740</v>
      </c>
      <c r="G1939" s="51" t="s">
        <v>33</v>
      </c>
      <c r="H1939" s="95"/>
      <c r="I1939" s="95">
        <f t="shared" si="30"/>
        <v>44750</v>
      </c>
      <c r="J1939" s="51">
        <v>44749</v>
      </c>
      <c r="K1939" s="120">
        <v>44739</v>
      </c>
      <c r="L1939" s="155"/>
      <c r="M1939" s="166"/>
      <c r="N1939" s="53"/>
      <c r="O1939" s="53"/>
    </row>
    <row r="1940" spans="1:15" ht="16.5" customHeight="1" outlineLevel="1">
      <c r="A1940" s="61">
        <v>81674</v>
      </c>
      <c r="B1940" s="62" t="s">
        <v>5967</v>
      </c>
      <c r="C1940" s="65" t="s">
        <v>5968</v>
      </c>
      <c r="D1940" s="43"/>
      <c r="E1940" s="51">
        <v>44729</v>
      </c>
      <c r="F1940" s="51">
        <v>44740</v>
      </c>
      <c r="G1940" s="51" t="s">
        <v>33</v>
      </c>
      <c r="H1940" s="95"/>
      <c r="I1940" s="95">
        <f t="shared" si="30"/>
        <v>44750</v>
      </c>
      <c r="J1940" s="51">
        <v>44749</v>
      </c>
      <c r="K1940" s="120">
        <v>44739</v>
      </c>
      <c r="L1940" s="155"/>
      <c r="M1940" s="166"/>
      <c r="N1940" s="53"/>
      <c r="O1940" s="53"/>
    </row>
    <row r="1941" spans="1:15" ht="16.5" customHeight="1" outlineLevel="1">
      <c r="A1941" s="61">
        <v>101337</v>
      </c>
      <c r="B1941" s="62" t="s">
        <v>5969</v>
      </c>
      <c r="C1941" s="65" t="s">
        <v>5970</v>
      </c>
      <c r="D1941" s="43"/>
      <c r="E1941" s="51">
        <v>44734</v>
      </c>
      <c r="F1941" s="51">
        <v>44746</v>
      </c>
      <c r="G1941" s="51" t="s">
        <v>33</v>
      </c>
      <c r="H1941" s="95"/>
      <c r="I1941" s="95">
        <f t="shared" si="30"/>
        <v>44755</v>
      </c>
      <c r="J1941" s="51">
        <v>44754</v>
      </c>
      <c r="K1941" s="120">
        <v>44739</v>
      </c>
      <c r="L1941" s="155"/>
      <c r="M1941" s="166"/>
      <c r="N1941" s="53"/>
      <c r="O1941" s="53"/>
    </row>
    <row r="1942" spans="1:15" ht="16.5" customHeight="1" outlineLevel="1">
      <c r="A1942" s="61">
        <v>73829</v>
      </c>
      <c r="B1942" s="62" t="s">
        <v>5971</v>
      </c>
      <c r="C1942" s="65" t="s">
        <v>5972</v>
      </c>
      <c r="D1942" s="43"/>
      <c r="E1942" s="51">
        <v>44734</v>
      </c>
      <c r="F1942" s="51">
        <v>44746</v>
      </c>
      <c r="G1942" s="51" t="s">
        <v>33</v>
      </c>
      <c r="H1942" s="95"/>
      <c r="I1942" s="95">
        <f t="shared" si="30"/>
        <v>44755</v>
      </c>
      <c r="J1942" s="51">
        <v>44754</v>
      </c>
      <c r="K1942" s="120">
        <v>44739</v>
      </c>
      <c r="L1942" s="155"/>
      <c r="M1942" s="166"/>
      <c r="N1942" s="53"/>
      <c r="O1942" s="53"/>
    </row>
    <row r="1943" spans="1:15" ht="16.5" customHeight="1" outlineLevel="1">
      <c r="A1943" s="61">
        <v>78502</v>
      </c>
      <c r="B1943" s="62" t="s">
        <v>2205</v>
      </c>
      <c r="C1943" s="65" t="s">
        <v>5973</v>
      </c>
      <c r="D1943" s="43"/>
      <c r="E1943" s="51">
        <v>44739</v>
      </c>
      <c r="F1943" s="51">
        <v>44750</v>
      </c>
      <c r="G1943" s="51" t="s">
        <v>33</v>
      </c>
      <c r="H1943" s="95"/>
      <c r="I1943" s="95">
        <f t="shared" si="30"/>
        <v>44760</v>
      </c>
      <c r="J1943" s="51">
        <v>44757</v>
      </c>
      <c r="K1943" s="120">
        <v>44792</v>
      </c>
      <c r="L1943" s="155"/>
      <c r="M1943" s="166"/>
      <c r="N1943" s="53"/>
      <c r="O1943" s="53"/>
    </row>
    <row r="1944" spans="1:15" ht="16.5" customHeight="1" outlineLevel="1">
      <c r="A1944" s="61">
        <v>101340</v>
      </c>
      <c r="B1944" s="62" t="s">
        <v>5974</v>
      </c>
      <c r="C1944" s="65" t="s">
        <v>5975</v>
      </c>
      <c r="D1944" s="43"/>
      <c r="E1944" s="51">
        <v>44741</v>
      </c>
      <c r="F1944" s="51">
        <v>44755</v>
      </c>
      <c r="G1944" s="51" t="s">
        <v>33</v>
      </c>
      <c r="H1944" s="95"/>
      <c r="I1944" s="95">
        <f t="shared" si="30"/>
        <v>44762</v>
      </c>
      <c r="J1944" s="51">
        <v>44757</v>
      </c>
      <c r="K1944" s="120">
        <v>44747</v>
      </c>
      <c r="L1944" s="155"/>
      <c r="M1944" s="166"/>
      <c r="N1944" s="53"/>
      <c r="O1944" s="53"/>
    </row>
    <row r="1945" spans="1:15" ht="16.5" customHeight="1" outlineLevel="1">
      <c r="A1945" s="61">
        <v>70526</v>
      </c>
      <c r="B1945" s="62" t="s">
        <v>5976</v>
      </c>
      <c r="C1945" s="65" t="s">
        <v>5977</v>
      </c>
      <c r="D1945" s="43"/>
      <c r="E1945" s="51">
        <v>44743</v>
      </c>
      <c r="F1945" s="51">
        <v>44748</v>
      </c>
      <c r="G1945" s="51" t="s">
        <v>33</v>
      </c>
      <c r="H1945" s="95"/>
      <c r="I1945" s="95">
        <f t="shared" si="30"/>
        <v>44764</v>
      </c>
      <c r="J1945" s="51">
        <v>44762</v>
      </c>
      <c r="K1945" s="120">
        <v>44747</v>
      </c>
      <c r="L1945" s="155"/>
      <c r="M1945" s="166"/>
      <c r="N1945" s="53"/>
      <c r="O1945" s="53"/>
    </row>
    <row r="1946" spans="1:15" ht="16.5" customHeight="1" outlineLevel="1">
      <c r="A1946" s="61">
        <v>101341</v>
      </c>
      <c r="B1946" s="62" t="s">
        <v>5978</v>
      </c>
      <c r="C1946" s="65" t="s">
        <v>5979</v>
      </c>
      <c r="D1946" s="43"/>
      <c r="E1946" s="51">
        <v>44743</v>
      </c>
      <c r="F1946" s="51">
        <v>44756</v>
      </c>
      <c r="G1946" s="51" t="s">
        <v>33</v>
      </c>
      <c r="H1946" s="95"/>
      <c r="I1946" s="95">
        <f t="shared" si="30"/>
        <v>44764</v>
      </c>
      <c r="J1946" s="51">
        <v>44762</v>
      </c>
      <c r="K1946" s="120">
        <v>44747</v>
      </c>
      <c r="L1946" s="155"/>
      <c r="M1946" s="166"/>
      <c r="N1946" s="53"/>
      <c r="O1946" s="53"/>
    </row>
    <row r="1947" spans="1:15" ht="16.5" customHeight="1" outlineLevel="1">
      <c r="A1947" s="61">
        <v>23606</v>
      </c>
      <c r="B1947" s="62" t="s">
        <v>5980</v>
      </c>
      <c r="C1947" s="65" t="s">
        <v>5981</v>
      </c>
      <c r="D1947" s="43"/>
      <c r="E1947" s="51">
        <v>44746</v>
      </c>
      <c r="F1947" s="51">
        <v>44750</v>
      </c>
      <c r="G1947" s="51" t="s">
        <v>33</v>
      </c>
      <c r="H1947" s="95"/>
      <c r="I1947" s="95">
        <f t="shared" si="30"/>
        <v>44767</v>
      </c>
      <c r="J1947" s="51">
        <v>44753</v>
      </c>
      <c r="K1947" s="120">
        <v>44747</v>
      </c>
      <c r="L1947" s="155"/>
      <c r="M1947" s="166"/>
      <c r="N1947" s="53"/>
      <c r="O1947" s="53"/>
    </row>
    <row r="1948" spans="1:15" ht="16.5" customHeight="1" outlineLevel="1">
      <c r="A1948" s="61">
        <v>101343</v>
      </c>
      <c r="B1948" s="62" t="s">
        <v>5982</v>
      </c>
      <c r="C1948" s="65" t="s">
        <v>5983</v>
      </c>
      <c r="D1948" s="43"/>
      <c r="E1948" s="51">
        <v>44750</v>
      </c>
      <c r="F1948" s="51">
        <v>44763</v>
      </c>
      <c r="G1948" s="51" t="s">
        <v>33</v>
      </c>
      <c r="H1948" s="95"/>
      <c r="I1948" s="95">
        <f t="shared" si="30"/>
        <v>44771</v>
      </c>
      <c r="J1948" s="51">
        <v>44767</v>
      </c>
      <c r="K1948" s="120">
        <v>44778</v>
      </c>
      <c r="L1948" s="155"/>
      <c r="M1948" s="166"/>
      <c r="N1948" s="53"/>
      <c r="O1948" s="53"/>
    </row>
    <row r="1949" spans="1:15" ht="16.5" customHeight="1" outlineLevel="1">
      <c r="A1949" s="61">
        <v>101346</v>
      </c>
      <c r="B1949" s="62" t="s">
        <v>5984</v>
      </c>
      <c r="C1949" s="65" t="s">
        <v>5985</v>
      </c>
      <c r="D1949" s="43"/>
      <c r="E1949" s="51">
        <v>44755</v>
      </c>
      <c r="F1949" s="51">
        <v>44768</v>
      </c>
      <c r="G1949" s="51" t="s">
        <v>33</v>
      </c>
      <c r="H1949" s="95"/>
      <c r="I1949" s="95">
        <f t="shared" si="30"/>
        <v>44776</v>
      </c>
      <c r="J1949" s="51">
        <v>44776</v>
      </c>
      <c r="K1949" s="120">
        <v>44778</v>
      </c>
      <c r="L1949" s="155"/>
      <c r="M1949" s="166"/>
      <c r="N1949" s="53"/>
      <c r="O1949" s="53"/>
    </row>
    <row r="1950" spans="1:15" ht="16.5" customHeight="1" outlineLevel="1">
      <c r="A1950" s="61">
        <v>101352</v>
      </c>
      <c r="B1950" s="62" t="s">
        <v>5986</v>
      </c>
      <c r="C1950" s="65" t="s">
        <v>5987</v>
      </c>
      <c r="D1950" s="43"/>
      <c r="E1950" s="51">
        <v>44762</v>
      </c>
      <c r="F1950" s="51">
        <v>44775</v>
      </c>
      <c r="G1950" s="51" t="s">
        <v>33</v>
      </c>
      <c r="H1950" s="95"/>
      <c r="I1950" s="95">
        <f t="shared" si="30"/>
        <v>44783</v>
      </c>
      <c r="J1950" s="51">
        <v>44782</v>
      </c>
      <c r="K1950" s="120">
        <v>44778</v>
      </c>
      <c r="L1950" s="155"/>
      <c r="M1950" s="166"/>
      <c r="N1950" s="53"/>
      <c r="O1950" s="53"/>
    </row>
    <row r="1951" spans="1:15" ht="16.5" customHeight="1" outlineLevel="1">
      <c r="A1951" s="61">
        <v>101353</v>
      </c>
      <c r="B1951" s="62" t="s">
        <v>5988</v>
      </c>
      <c r="C1951" s="65" t="s">
        <v>5989</v>
      </c>
      <c r="D1951" s="43"/>
      <c r="E1951" s="51">
        <v>44762</v>
      </c>
      <c r="F1951" s="51">
        <v>44777</v>
      </c>
      <c r="G1951" s="51" t="s">
        <v>33</v>
      </c>
      <c r="H1951" s="95"/>
      <c r="I1951" s="95">
        <f t="shared" si="30"/>
        <v>44783</v>
      </c>
      <c r="J1951" s="51">
        <v>44782</v>
      </c>
      <c r="K1951" s="120">
        <v>44778</v>
      </c>
      <c r="L1951" s="155"/>
      <c r="M1951" s="166"/>
      <c r="N1951" s="53"/>
      <c r="O1951" s="53"/>
    </row>
    <row r="1952" spans="1:15" ht="16.5" customHeight="1" outlineLevel="1">
      <c r="A1952" s="61">
        <v>101354</v>
      </c>
      <c r="B1952" s="62" t="s">
        <v>5990</v>
      </c>
      <c r="C1952" s="65" t="s">
        <v>5991</v>
      </c>
      <c r="D1952" s="43"/>
      <c r="E1952" s="51">
        <v>44763</v>
      </c>
      <c r="F1952" s="51">
        <v>44781</v>
      </c>
      <c r="G1952" s="51" t="s">
        <v>33</v>
      </c>
      <c r="H1952" s="95"/>
      <c r="I1952" s="95">
        <f t="shared" si="30"/>
        <v>44784</v>
      </c>
      <c r="J1952" s="51">
        <v>44782</v>
      </c>
      <c r="K1952" s="120">
        <v>44778</v>
      </c>
      <c r="L1952" s="155"/>
      <c r="M1952" s="166"/>
      <c r="N1952" s="53"/>
      <c r="O1952" s="53"/>
    </row>
    <row r="1953" spans="1:15" ht="16.5" customHeight="1" outlineLevel="1">
      <c r="A1953" s="61">
        <v>101358</v>
      </c>
      <c r="B1953" s="62" t="s">
        <v>5992</v>
      </c>
      <c r="C1953" s="179" t="s">
        <v>5993</v>
      </c>
      <c r="D1953" s="43"/>
      <c r="E1953" s="51">
        <v>44771</v>
      </c>
      <c r="F1953" s="51">
        <v>44790</v>
      </c>
      <c r="G1953" s="51" t="s">
        <v>33</v>
      </c>
      <c r="H1953" s="95"/>
      <c r="I1953" s="95">
        <f t="shared" si="30"/>
        <v>44792</v>
      </c>
      <c r="J1953" s="51">
        <v>44795</v>
      </c>
      <c r="K1953" s="120">
        <v>44778</v>
      </c>
      <c r="L1953" s="155"/>
      <c r="M1953" s="166"/>
      <c r="N1953" s="53"/>
      <c r="O1953" s="53" t="s">
        <v>5994</v>
      </c>
    </row>
    <row r="1954" spans="1:15" ht="16.5" customHeight="1" outlineLevel="1">
      <c r="A1954" s="61">
        <v>101369</v>
      </c>
      <c r="B1954" s="62" t="s">
        <v>5995</v>
      </c>
      <c r="C1954" s="179" t="s">
        <v>5996</v>
      </c>
      <c r="D1954" s="43"/>
      <c r="E1954" s="51">
        <v>44781</v>
      </c>
      <c r="F1954" s="51">
        <v>44795</v>
      </c>
      <c r="G1954" s="51" t="s">
        <v>33</v>
      </c>
      <c r="H1954" s="95"/>
      <c r="I1954" s="95">
        <f t="shared" ref="I1954:I1964" si="31">WORKDAY(E1954,16)</f>
        <v>44803</v>
      </c>
      <c r="J1954" s="51">
        <v>44803</v>
      </c>
      <c r="K1954" s="120">
        <v>44791</v>
      </c>
      <c r="L1954" s="155"/>
      <c r="M1954" s="166"/>
      <c r="N1954" s="53"/>
      <c r="O1954" s="53"/>
    </row>
    <row r="1955" spans="1:15" ht="16.5" customHeight="1" outlineLevel="1">
      <c r="A1955" s="61">
        <v>101370</v>
      </c>
      <c r="B1955" s="62" t="s">
        <v>5997</v>
      </c>
      <c r="C1955" s="179" t="s">
        <v>5998</v>
      </c>
      <c r="D1955" s="43"/>
      <c r="E1955" s="51">
        <v>44782</v>
      </c>
      <c r="F1955" s="51">
        <v>44795</v>
      </c>
      <c r="G1955" s="51" t="s">
        <v>33</v>
      </c>
      <c r="H1955" s="95"/>
      <c r="I1955" s="95">
        <f t="shared" si="31"/>
        <v>44804</v>
      </c>
      <c r="J1955" s="51">
        <v>44804</v>
      </c>
      <c r="K1955" s="120">
        <v>44791</v>
      </c>
      <c r="L1955" s="155"/>
      <c r="M1955" s="166"/>
      <c r="N1955" s="53"/>
      <c r="O1955" s="53"/>
    </row>
    <row r="1956" spans="1:15" ht="16.5" customHeight="1" outlineLevel="1">
      <c r="A1956" s="61">
        <v>80016</v>
      </c>
      <c r="B1956" s="62" t="s">
        <v>5887</v>
      </c>
      <c r="C1956" s="179" t="s">
        <v>5999</v>
      </c>
      <c r="D1956" s="43"/>
      <c r="E1956" s="51">
        <v>44783</v>
      </c>
      <c r="F1956" s="51">
        <v>44797</v>
      </c>
      <c r="G1956" s="51" t="s">
        <v>33</v>
      </c>
      <c r="H1956" s="95"/>
      <c r="I1956" s="95">
        <f t="shared" si="31"/>
        <v>44805</v>
      </c>
      <c r="J1956" s="51">
        <v>44804</v>
      </c>
      <c r="K1956" s="120">
        <v>44791</v>
      </c>
      <c r="L1956" s="155"/>
      <c r="M1956" s="166"/>
      <c r="N1956" s="53"/>
      <c r="O1956" s="53"/>
    </row>
    <row r="1957" spans="1:15" ht="16.5" customHeight="1" outlineLevel="1">
      <c r="A1957" s="61">
        <v>101372</v>
      </c>
      <c r="B1957" s="62" t="s">
        <v>6000</v>
      </c>
      <c r="C1957" s="179" t="s">
        <v>6001</v>
      </c>
      <c r="D1957" s="43"/>
      <c r="E1957" s="51">
        <v>44783</v>
      </c>
      <c r="F1957" s="51">
        <v>44799</v>
      </c>
      <c r="G1957" s="51" t="s">
        <v>33</v>
      </c>
      <c r="H1957" s="95"/>
      <c r="I1957" s="95">
        <f t="shared" si="31"/>
        <v>44805</v>
      </c>
      <c r="J1957" s="51">
        <v>44804</v>
      </c>
      <c r="K1957" s="120">
        <v>44791</v>
      </c>
      <c r="L1957" s="155"/>
      <c r="M1957" s="166"/>
      <c r="N1957" s="53"/>
      <c r="O1957" s="53"/>
    </row>
    <row r="1958" spans="1:15" ht="16.5" customHeight="1" outlineLevel="1">
      <c r="A1958" s="61">
        <v>78887</v>
      </c>
      <c r="B1958" s="62" t="s">
        <v>6002</v>
      </c>
      <c r="C1958" s="179" t="s">
        <v>6003</v>
      </c>
      <c r="D1958" s="43"/>
      <c r="E1958" s="51">
        <v>44785</v>
      </c>
      <c r="F1958" s="51">
        <v>44805</v>
      </c>
      <c r="G1958" s="51" t="s">
        <v>33</v>
      </c>
      <c r="H1958" s="95"/>
      <c r="I1958" s="95">
        <f t="shared" si="31"/>
        <v>44809</v>
      </c>
      <c r="J1958" s="51">
        <v>44809</v>
      </c>
      <c r="K1958" s="120">
        <v>44791</v>
      </c>
      <c r="L1958" s="155"/>
      <c r="M1958" s="166"/>
      <c r="N1958" s="53"/>
      <c r="O1958" s="53"/>
    </row>
    <row r="1959" spans="1:15" ht="16.5" customHeight="1" outlineLevel="1">
      <c r="A1959" s="61">
        <v>80405</v>
      </c>
      <c r="B1959" s="62" t="s">
        <v>6004</v>
      </c>
      <c r="C1959" s="179" t="s">
        <v>3627</v>
      </c>
      <c r="D1959" s="43"/>
      <c r="E1959" s="51">
        <v>44785</v>
      </c>
      <c r="F1959" s="51">
        <v>44805</v>
      </c>
      <c r="G1959" s="51" t="s">
        <v>33</v>
      </c>
      <c r="H1959" s="95"/>
      <c r="I1959" s="95">
        <f t="shared" si="31"/>
        <v>44809</v>
      </c>
      <c r="J1959" s="51">
        <v>44809</v>
      </c>
      <c r="K1959" s="120">
        <v>44791</v>
      </c>
      <c r="L1959" s="155"/>
      <c r="M1959" s="166"/>
      <c r="N1959" s="53"/>
      <c r="O1959" s="53"/>
    </row>
    <row r="1960" spans="1:15" ht="16.5" customHeight="1" outlineLevel="1">
      <c r="A1960" s="61">
        <v>23689</v>
      </c>
      <c r="B1960" s="62" t="s">
        <v>6005</v>
      </c>
      <c r="C1960" s="179" t="s">
        <v>6006</v>
      </c>
      <c r="D1960" s="43"/>
      <c r="E1960" s="51">
        <v>44788</v>
      </c>
      <c r="F1960" s="51">
        <v>44797</v>
      </c>
      <c r="G1960" s="51" t="s">
        <v>33</v>
      </c>
      <c r="H1960" s="95"/>
      <c r="I1960" s="95">
        <f t="shared" si="31"/>
        <v>44810</v>
      </c>
      <c r="J1960" s="51">
        <v>44809</v>
      </c>
      <c r="K1960" s="120">
        <v>44791</v>
      </c>
      <c r="L1960" s="155"/>
      <c r="M1960" s="166"/>
      <c r="N1960" s="53"/>
      <c r="O1960" s="53"/>
    </row>
    <row r="1961" spans="1:15" ht="16.5" customHeight="1" outlineLevel="1">
      <c r="A1961" s="61">
        <v>66791</v>
      </c>
      <c r="B1961" s="62" t="s">
        <v>6007</v>
      </c>
      <c r="C1961" s="179" t="s">
        <v>6008</v>
      </c>
      <c r="D1961" s="43"/>
      <c r="E1961" s="51">
        <v>44789</v>
      </c>
      <c r="F1961" s="51">
        <v>44803</v>
      </c>
      <c r="G1961" s="51" t="s">
        <v>33</v>
      </c>
      <c r="H1961" s="95"/>
      <c r="I1961" s="95">
        <f t="shared" si="31"/>
        <v>44811</v>
      </c>
      <c r="J1961" s="51">
        <v>44811</v>
      </c>
      <c r="K1961" s="120">
        <v>44791</v>
      </c>
      <c r="L1961" s="155"/>
      <c r="M1961" s="166"/>
      <c r="N1961" s="53"/>
      <c r="O1961" s="53"/>
    </row>
    <row r="1962" spans="1:15" ht="16.5" customHeight="1" outlineLevel="1">
      <c r="A1962" s="61">
        <v>101378</v>
      </c>
      <c r="B1962" s="62" t="s">
        <v>6009</v>
      </c>
      <c r="C1962" s="179" t="s">
        <v>6010</v>
      </c>
      <c r="D1962" s="43"/>
      <c r="E1962" s="51">
        <v>44789</v>
      </c>
      <c r="F1962" s="51">
        <v>44799</v>
      </c>
      <c r="G1962" s="51" t="s">
        <v>33</v>
      </c>
      <c r="H1962" s="95"/>
      <c r="I1962" s="95">
        <f t="shared" si="31"/>
        <v>44811</v>
      </c>
      <c r="J1962" s="51">
        <v>44811</v>
      </c>
      <c r="K1962" s="120">
        <v>44791</v>
      </c>
      <c r="L1962" s="155"/>
      <c r="M1962" s="166"/>
      <c r="N1962" s="53"/>
      <c r="O1962" s="53"/>
    </row>
    <row r="1963" spans="1:15" ht="16.5" customHeight="1" outlineLevel="1">
      <c r="A1963" s="61">
        <v>101381</v>
      </c>
      <c r="B1963" s="62" t="s">
        <v>6011</v>
      </c>
      <c r="C1963" s="179" t="s">
        <v>6012</v>
      </c>
      <c r="D1963" s="43"/>
      <c r="E1963" s="51">
        <v>44795</v>
      </c>
      <c r="F1963" s="51">
        <v>44810</v>
      </c>
      <c r="G1963" s="51" t="s">
        <v>33</v>
      </c>
      <c r="H1963" s="95"/>
      <c r="I1963" s="95">
        <f t="shared" si="31"/>
        <v>44817</v>
      </c>
      <c r="J1963" s="51">
        <v>44817</v>
      </c>
      <c r="K1963" s="120">
        <v>44809</v>
      </c>
      <c r="L1963" s="155"/>
      <c r="M1963" s="166"/>
      <c r="N1963" s="53"/>
      <c r="O1963" s="53"/>
    </row>
    <row r="1964" spans="1:15" ht="16.5" customHeight="1" outlineLevel="1">
      <c r="A1964" s="61">
        <v>101359</v>
      </c>
      <c r="B1964" s="62" t="s">
        <v>6013</v>
      </c>
      <c r="C1964" s="179" t="s">
        <v>6014</v>
      </c>
      <c r="D1964" s="43"/>
      <c r="E1964" s="51">
        <v>44797</v>
      </c>
      <c r="F1964" s="51">
        <v>44806</v>
      </c>
      <c r="G1964" s="51" t="s">
        <v>33</v>
      </c>
      <c r="H1964" s="95"/>
      <c r="I1964" s="95">
        <f t="shared" si="31"/>
        <v>44819</v>
      </c>
      <c r="J1964" s="51">
        <v>44819</v>
      </c>
      <c r="K1964" s="120">
        <v>44809</v>
      </c>
      <c r="L1964" s="155"/>
      <c r="M1964" s="166"/>
      <c r="N1964" s="53"/>
      <c r="O1964" s="53"/>
    </row>
    <row r="1965" spans="1:15" ht="16.5" customHeight="1" outlineLevel="1">
      <c r="A1965" s="61">
        <v>101389</v>
      </c>
      <c r="B1965" s="62" t="s">
        <v>6015</v>
      </c>
      <c r="C1965" s="179" t="s">
        <v>6016</v>
      </c>
      <c r="D1965" s="43"/>
      <c r="E1965" s="51">
        <v>44803</v>
      </c>
      <c r="F1965" s="51">
        <v>44813</v>
      </c>
      <c r="G1965" s="51" t="s">
        <v>33</v>
      </c>
      <c r="H1965" s="95"/>
      <c r="I1965" s="95">
        <f>WORKDAY(E1965,16)</f>
        <v>44825</v>
      </c>
      <c r="J1965" s="51">
        <v>44825</v>
      </c>
      <c r="K1965" s="120">
        <v>44809</v>
      </c>
      <c r="L1965" s="155"/>
      <c r="M1965" s="166"/>
      <c r="N1965" s="53"/>
      <c r="O1965" s="53"/>
    </row>
    <row r="1966" spans="1:15" ht="16.5" customHeight="1" outlineLevel="1">
      <c r="A1966" s="61">
        <v>88060</v>
      </c>
      <c r="B1966" s="62" t="s">
        <v>6017</v>
      </c>
      <c r="C1966" s="179" t="s">
        <v>6018</v>
      </c>
      <c r="D1966" s="43"/>
      <c r="E1966" s="51">
        <v>44805</v>
      </c>
      <c r="F1966" s="51">
        <v>44817</v>
      </c>
      <c r="G1966" s="51" t="s">
        <v>33</v>
      </c>
      <c r="H1966" s="95"/>
      <c r="I1966" s="95">
        <f>WORKDAY(E1966,16)</f>
        <v>44827</v>
      </c>
      <c r="J1966" s="51">
        <v>44825</v>
      </c>
      <c r="K1966" s="120">
        <v>44809</v>
      </c>
      <c r="L1966" s="155"/>
      <c r="M1966" s="166"/>
      <c r="N1966" s="53"/>
      <c r="O1966" s="53"/>
    </row>
    <row r="1967" spans="1:15" ht="16.5" customHeight="1" outlineLevel="1">
      <c r="A1967" s="61">
        <v>23681</v>
      </c>
      <c r="B1967" s="62" t="s">
        <v>6019</v>
      </c>
      <c r="C1967" s="179" t="s">
        <v>6020</v>
      </c>
      <c r="D1967" s="43"/>
      <c r="E1967" s="51">
        <v>44811</v>
      </c>
      <c r="F1967" s="51">
        <v>44825</v>
      </c>
      <c r="G1967" s="51" t="s">
        <v>33</v>
      </c>
      <c r="H1967" s="95"/>
      <c r="I1967" s="95">
        <f>WORKDAY(E1967,16)</f>
        <v>44833</v>
      </c>
      <c r="J1967" s="51">
        <v>44827</v>
      </c>
      <c r="K1967" s="124">
        <v>44837</v>
      </c>
      <c r="L1967" s="155"/>
      <c r="M1967" s="166"/>
      <c r="N1967" s="53"/>
      <c r="O1967" s="53"/>
    </row>
    <row r="1968" spans="1:15" ht="16.5" customHeight="1" outlineLevel="1">
      <c r="A1968" s="61">
        <v>101393</v>
      </c>
      <c r="B1968" s="62" t="s">
        <v>6021</v>
      </c>
      <c r="C1968" s="179" t="s">
        <v>6022</v>
      </c>
      <c r="D1968" s="43"/>
      <c r="E1968" s="51">
        <v>44811</v>
      </c>
      <c r="F1968" s="51">
        <v>44830</v>
      </c>
      <c r="G1968" s="51" t="s">
        <v>33</v>
      </c>
      <c r="H1968" s="95"/>
      <c r="I1968" s="95">
        <f>WORKDAY(E1968,16)</f>
        <v>44833</v>
      </c>
      <c r="J1968" s="51">
        <v>44832</v>
      </c>
      <c r="K1968" s="124">
        <v>44837</v>
      </c>
      <c r="L1968" s="155"/>
      <c r="M1968" s="166"/>
      <c r="N1968" s="53"/>
      <c r="O1968" s="53"/>
    </row>
    <row r="1969" spans="1:15" ht="16.5" customHeight="1" outlineLevel="1">
      <c r="A1969" s="61">
        <v>23381</v>
      </c>
      <c r="B1969" s="62" t="s">
        <v>6023</v>
      </c>
      <c r="C1969" s="179" t="s">
        <v>6024</v>
      </c>
      <c r="D1969" s="43"/>
      <c r="E1969" s="51">
        <v>44837</v>
      </c>
      <c r="F1969" s="51">
        <v>44839</v>
      </c>
      <c r="G1969" s="51" t="s">
        <v>33</v>
      </c>
      <c r="H1969" s="95"/>
      <c r="I1969" s="95">
        <f t="shared" ref="I1969:I2029" si="32">WORKDAY(E1969,15)</f>
        <v>44858</v>
      </c>
      <c r="J1969" s="51">
        <v>44841</v>
      </c>
      <c r="K1969" s="124">
        <v>44837</v>
      </c>
      <c r="L1969" s="155"/>
      <c r="M1969" s="166"/>
      <c r="N1969" s="53"/>
      <c r="O1969" s="53"/>
    </row>
    <row r="1970" spans="1:15" ht="16.5" customHeight="1" outlineLevel="1">
      <c r="A1970" s="61">
        <v>101401</v>
      </c>
      <c r="B1970" s="62" t="s">
        <v>6025</v>
      </c>
      <c r="C1970" s="179" t="s">
        <v>6026</v>
      </c>
      <c r="D1970" s="43"/>
      <c r="E1970" s="51">
        <v>44827</v>
      </c>
      <c r="F1970" s="51" t="s">
        <v>101</v>
      </c>
      <c r="G1970" s="51" t="s">
        <v>101</v>
      </c>
      <c r="H1970" s="95"/>
      <c r="I1970" s="95">
        <f t="shared" si="32"/>
        <v>44848</v>
      </c>
      <c r="J1970" s="51" t="s">
        <v>101</v>
      </c>
      <c r="K1970" s="124" t="s">
        <v>101</v>
      </c>
      <c r="L1970" s="155"/>
      <c r="M1970" s="166"/>
      <c r="N1970" s="53"/>
      <c r="O1970" s="172" t="s">
        <v>6027</v>
      </c>
    </row>
    <row r="1971" spans="1:15" ht="16.5" customHeight="1" outlineLevel="1">
      <c r="A1971" s="61">
        <v>101405</v>
      </c>
      <c r="B1971" s="62" t="s">
        <v>6028</v>
      </c>
      <c r="C1971" s="179" t="s">
        <v>6029</v>
      </c>
      <c r="D1971" s="43"/>
      <c r="E1971" s="51">
        <v>44838</v>
      </c>
      <c r="F1971" s="51">
        <v>44888</v>
      </c>
      <c r="G1971" s="51" t="s">
        <v>33</v>
      </c>
      <c r="H1971" s="95"/>
      <c r="I1971" s="95">
        <f t="shared" si="32"/>
        <v>44859</v>
      </c>
      <c r="J1971" s="51">
        <v>44904</v>
      </c>
      <c r="K1971" s="124">
        <v>44888</v>
      </c>
      <c r="L1971" s="155"/>
      <c r="M1971" s="166"/>
      <c r="N1971" s="53"/>
      <c r="O1971" s="172"/>
    </row>
    <row r="1972" spans="1:15" ht="16.5" customHeight="1" outlineLevel="1">
      <c r="A1972" s="61">
        <v>23811</v>
      </c>
      <c r="B1972" s="62" t="s">
        <v>6030</v>
      </c>
      <c r="C1972" s="179" t="s">
        <v>6031</v>
      </c>
      <c r="D1972" s="43"/>
      <c r="E1972" s="51">
        <v>44844</v>
      </c>
      <c r="F1972" s="51">
        <v>44854</v>
      </c>
      <c r="G1972" s="51" t="s">
        <v>33</v>
      </c>
      <c r="H1972" s="95"/>
      <c r="I1972" s="95">
        <f t="shared" si="32"/>
        <v>44865</v>
      </c>
      <c r="J1972" s="51">
        <v>44867</v>
      </c>
      <c r="K1972" s="124">
        <v>44875</v>
      </c>
      <c r="L1972" s="155"/>
      <c r="M1972" s="166"/>
      <c r="N1972" s="53"/>
      <c r="O1972" s="53"/>
    </row>
    <row r="1973" spans="1:15" ht="16.5" customHeight="1" outlineLevel="1">
      <c r="A1973" s="61">
        <v>87397</v>
      </c>
      <c r="B1973" s="62" t="s">
        <v>6032</v>
      </c>
      <c r="C1973" s="179" t="s">
        <v>6033</v>
      </c>
      <c r="D1973" s="43"/>
      <c r="E1973" s="51">
        <v>44844</v>
      </c>
      <c r="F1973" s="51">
        <v>44858</v>
      </c>
      <c r="G1973" s="51" t="s">
        <v>33</v>
      </c>
      <c r="H1973" s="95"/>
      <c r="I1973" s="95">
        <f t="shared" si="32"/>
        <v>44865</v>
      </c>
      <c r="J1973" s="51">
        <v>44867</v>
      </c>
      <c r="K1973" s="124">
        <v>44875</v>
      </c>
      <c r="L1973" s="155"/>
      <c r="M1973" s="166"/>
      <c r="N1973" s="53"/>
      <c r="O1973" s="53"/>
    </row>
    <row r="1974" spans="1:15" ht="16.5" customHeight="1" outlineLevel="1">
      <c r="A1974" s="61">
        <v>101412</v>
      </c>
      <c r="B1974" s="62" t="s">
        <v>6034</v>
      </c>
      <c r="C1974" s="179" t="s">
        <v>6035</v>
      </c>
      <c r="D1974" s="43"/>
      <c r="E1974" s="51">
        <v>44853</v>
      </c>
      <c r="F1974" s="51">
        <v>44868</v>
      </c>
      <c r="G1974" s="51" t="s">
        <v>33</v>
      </c>
      <c r="H1974" s="95"/>
      <c r="I1974" s="95">
        <f t="shared" si="32"/>
        <v>44874</v>
      </c>
      <c r="J1974" s="51">
        <v>44873</v>
      </c>
      <c r="K1974" s="124">
        <v>44875</v>
      </c>
      <c r="L1974" s="155"/>
      <c r="M1974" s="166"/>
      <c r="N1974" s="53"/>
      <c r="O1974" s="53"/>
    </row>
    <row r="1975" spans="1:15" ht="16.5" customHeight="1" outlineLevel="1">
      <c r="A1975" s="61">
        <v>92446</v>
      </c>
      <c r="B1975" s="62" t="s">
        <v>6036</v>
      </c>
      <c r="C1975" s="179" t="s">
        <v>6037</v>
      </c>
      <c r="D1975" s="43"/>
      <c r="E1975" s="51">
        <v>44853</v>
      </c>
      <c r="F1975" s="51">
        <v>44868</v>
      </c>
      <c r="G1975" s="51" t="s">
        <v>33</v>
      </c>
      <c r="H1975" s="95"/>
      <c r="I1975" s="95">
        <f t="shared" si="32"/>
        <v>44874</v>
      </c>
      <c r="J1975" s="51">
        <v>44873</v>
      </c>
      <c r="K1975" s="124">
        <v>44875</v>
      </c>
      <c r="L1975" s="155"/>
      <c r="M1975" s="166"/>
      <c r="N1975" s="53"/>
      <c r="O1975" s="53"/>
    </row>
    <row r="1976" spans="1:15" ht="16.5" customHeight="1" outlineLevel="1">
      <c r="A1976" s="61">
        <v>23363</v>
      </c>
      <c r="B1976" s="62" t="s">
        <v>6038</v>
      </c>
      <c r="C1976" s="179" t="s">
        <v>6039</v>
      </c>
      <c r="D1976" s="43"/>
      <c r="E1976" s="51">
        <v>44854</v>
      </c>
      <c r="F1976" s="51">
        <v>44998</v>
      </c>
      <c r="G1976" s="51" t="s">
        <v>33</v>
      </c>
      <c r="H1976" s="95"/>
      <c r="I1976" s="95">
        <f t="shared" si="32"/>
        <v>44875</v>
      </c>
      <c r="J1976" s="51">
        <v>45000</v>
      </c>
      <c r="K1976" s="124">
        <v>44875</v>
      </c>
      <c r="L1976" s="155"/>
      <c r="M1976" s="166"/>
      <c r="N1976" s="53"/>
      <c r="O1976" s="172" t="s">
        <v>6040</v>
      </c>
    </row>
    <row r="1977" spans="1:15" ht="16.5" customHeight="1" outlineLevel="1">
      <c r="A1977" s="61">
        <v>23365</v>
      </c>
      <c r="B1977" s="62" t="s">
        <v>6041</v>
      </c>
      <c r="C1977" s="179" t="s">
        <v>6042</v>
      </c>
      <c r="D1977" s="43"/>
      <c r="E1977" s="51">
        <v>44854</v>
      </c>
      <c r="F1977" s="51">
        <v>44861</v>
      </c>
      <c r="G1977" s="51" t="s">
        <v>33</v>
      </c>
      <c r="H1977" s="95"/>
      <c r="I1977" s="95">
        <f t="shared" si="32"/>
        <v>44875</v>
      </c>
      <c r="J1977" s="51">
        <v>44869</v>
      </c>
      <c r="K1977" s="124">
        <v>44875</v>
      </c>
      <c r="L1977" s="155"/>
      <c r="M1977" s="166"/>
      <c r="N1977" s="53"/>
      <c r="O1977" s="53"/>
    </row>
    <row r="1978" spans="1:15" ht="16.5" customHeight="1" outlineLevel="1">
      <c r="A1978" s="61">
        <v>22677</v>
      </c>
      <c r="B1978" s="62" t="s">
        <v>6043</v>
      </c>
      <c r="C1978" s="179" t="s">
        <v>6044</v>
      </c>
      <c r="D1978" s="43"/>
      <c r="E1978" s="51">
        <v>44854</v>
      </c>
      <c r="F1978" s="51">
        <v>44860</v>
      </c>
      <c r="G1978" s="51" t="s">
        <v>33</v>
      </c>
      <c r="H1978" s="95"/>
      <c r="I1978" s="95">
        <f t="shared" si="32"/>
        <v>44875</v>
      </c>
      <c r="J1978" s="51">
        <v>44869</v>
      </c>
      <c r="K1978" s="124">
        <v>44875</v>
      </c>
      <c r="L1978" s="155"/>
      <c r="M1978" s="166"/>
      <c r="N1978" s="53"/>
      <c r="O1978" s="53"/>
    </row>
    <row r="1979" spans="1:15" ht="16.5" customHeight="1" outlineLevel="1">
      <c r="A1979" s="61">
        <v>101415</v>
      </c>
      <c r="B1979" s="62" t="s">
        <v>6045</v>
      </c>
      <c r="C1979" s="179" t="s">
        <v>6046</v>
      </c>
      <c r="D1979" s="43"/>
      <c r="E1979" s="51">
        <v>44854</v>
      </c>
      <c r="F1979" s="51">
        <v>44860</v>
      </c>
      <c r="G1979" s="51" t="s">
        <v>33</v>
      </c>
      <c r="H1979" s="95"/>
      <c r="I1979" s="95">
        <f t="shared" si="32"/>
        <v>44875</v>
      </c>
      <c r="J1979" s="51">
        <v>44869</v>
      </c>
      <c r="K1979" s="124">
        <v>44875</v>
      </c>
      <c r="L1979" s="155"/>
      <c r="M1979" s="166"/>
      <c r="N1979" s="53"/>
      <c r="O1979" s="53"/>
    </row>
    <row r="1980" spans="1:15" ht="16.5" customHeight="1" outlineLevel="1">
      <c r="A1980" s="61">
        <v>101416</v>
      </c>
      <c r="B1980" s="62" t="s">
        <v>6047</v>
      </c>
      <c r="C1980" s="179" t="s">
        <v>6048</v>
      </c>
      <c r="D1980" s="43"/>
      <c r="E1980" s="51">
        <v>44854</v>
      </c>
      <c r="F1980" s="51">
        <v>44861</v>
      </c>
      <c r="G1980" s="51" t="s">
        <v>33</v>
      </c>
      <c r="H1980" s="95"/>
      <c r="I1980" s="95">
        <f t="shared" si="32"/>
        <v>44875</v>
      </c>
      <c r="J1980" s="51">
        <v>44869</v>
      </c>
      <c r="K1980" s="124">
        <v>44875</v>
      </c>
      <c r="L1980" s="155"/>
      <c r="M1980" s="166"/>
      <c r="N1980" s="53"/>
      <c r="O1980" s="53"/>
    </row>
    <row r="1981" spans="1:15" ht="16.5" customHeight="1" outlineLevel="1">
      <c r="A1981" s="61">
        <v>101413</v>
      </c>
      <c r="B1981" s="62" t="s">
        <v>6049</v>
      </c>
      <c r="C1981" s="179" t="s">
        <v>6050</v>
      </c>
      <c r="D1981" s="43"/>
      <c r="E1981" s="51">
        <v>44855</v>
      </c>
      <c r="F1981" s="51">
        <v>44868</v>
      </c>
      <c r="G1981" s="51" t="s">
        <v>33</v>
      </c>
      <c r="H1981" s="95"/>
      <c r="I1981" s="95">
        <f t="shared" si="32"/>
        <v>44876</v>
      </c>
      <c r="J1981" s="51">
        <v>44874</v>
      </c>
      <c r="K1981" s="124">
        <v>44875</v>
      </c>
      <c r="L1981" s="155"/>
      <c r="M1981" s="166"/>
      <c r="N1981" s="53"/>
      <c r="O1981" s="53"/>
    </row>
    <row r="1982" spans="1:15" ht="16.5" customHeight="1" outlineLevel="1">
      <c r="A1982" s="61">
        <v>101418</v>
      </c>
      <c r="B1982" s="62" t="s">
        <v>6051</v>
      </c>
      <c r="C1982" s="179" t="s">
        <v>6052</v>
      </c>
      <c r="D1982" s="43"/>
      <c r="E1982" s="51">
        <v>44859</v>
      </c>
      <c r="F1982" s="51">
        <v>44872</v>
      </c>
      <c r="G1982" s="51" t="s">
        <v>33</v>
      </c>
      <c r="H1982" s="95"/>
      <c r="I1982" s="95">
        <f t="shared" si="32"/>
        <v>44880</v>
      </c>
      <c r="J1982" s="51">
        <v>44875</v>
      </c>
      <c r="K1982" s="124">
        <v>44875</v>
      </c>
      <c r="L1982" s="155"/>
      <c r="M1982" s="166"/>
      <c r="N1982" s="53"/>
      <c r="O1982" s="53"/>
    </row>
    <row r="1983" spans="1:15" ht="16.5" customHeight="1" outlineLevel="1">
      <c r="A1983" s="61">
        <v>22670</v>
      </c>
      <c r="B1983" s="62" t="s">
        <v>6053</v>
      </c>
      <c r="C1983" s="179" t="s">
        <v>6054</v>
      </c>
      <c r="D1983" s="43"/>
      <c r="E1983" s="51">
        <v>44859</v>
      </c>
      <c r="F1983" s="51">
        <v>44889</v>
      </c>
      <c r="G1983" s="51" t="s">
        <v>33</v>
      </c>
      <c r="H1983" s="95"/>
      <c r="I1983" s="95">
        <f t="shared" si="32"/>
        <v>44880</v>
      </c>
      <c r="J1983" s="51">
        <v>44904</v>
      </c>
      <c r="K1983" s="124">
        <v>44875</v>
      </c>
      <c r="L1983" s="155"/>
      <c r="M1983" s="166"/>
      <c r="N1983" s="53"/>
      <c r="O1983" s="53"/>
    </row>
    <row r="1984" spans="1:15" ht="16.5" customHeight="1" outlineLevel="1">
      <c r="A1984" s="61">
        <v>23361</v>
      </c>
      <c r="B1984" s="62" t="s">
        <v>6055</v>
      </c>
      <c r="C1984" s="179" t="s">
        <v>6056</v>
      </c>
      <c r="D1984" s="43"/>
      <c r="E1984" s="51">
        <v>44859</v>
      </c>
      <c r="F1984" s="51">
        <v>44967</v>
      </c>
      <c r="G1984" s="51" t="s">
        <v>2120</v>
      </c>
      <c r="H1984" s="95"/>
      <c r="I1984" s="95">
        <f t="shared" si="32"/>
        <v>44880</v>
      </c>
      <c r="J1984" s="51">
        <v>44981</v>
      </c>
      <c r="K1984" s="124">
        <v>44875</v>
      </c>
      <c r="L1984" s="155"/>
      <c r="M1984" s="166"/>
      <c r="N1984" s="53"/>
      <c r="O1984" s="53" t="s">
        <v>6057</v>
      </c>
    </row>
    <row r="1985" spans="1:15" ht="16.5" customHeight="1" outlineLevel="1">
      <c r="A1985" s="61">
        <v>101419</v>
      </c>
      <c r="B1985" s="62" t="s">
        <v>6058</v>
      </c>
      <c r="C1985" s="179" t="s">
        <v>6059</v>
      </c>
      <c r="D1985" s="43"/>
      <c r="E1985" s="51">
        <v>44859</v>
      </c>
      <c r="F1985" s="51">
        <v>44879</v>
      </c>
      <c r="G1985" s="51" t="s">
        <v>33</v>
      </c>
      <c r="H1985" s="95"/>
      <c r="I1985" s="95">
        <f t="shared" si="32"/>
        <v>44880</v>
      </c>
      <c r="J1985" s="51">
        <v>44887</v>
      </c>
      <c r="K1985" s="124">
        <v>44875</v>
      </c>
      <c r="L1985" s="155"/>
      <c r="M1985" s="166"/>
      <c r="N1985" s="53"/>
      <c r="O1985" s="53"/>
    </row>
    <row r="1986" spans="1:15" ht="16.5" customHeight="1" outlineLevel="1">
      <c r="A1986" s="61">
        <v>101420</v>
      </c>
      <c r="B1986" s="62" t="s">
        <v>6060</v>
      </c>
      <c r="C1986" s="179" t="s">
        <v>6061</v>
      </c>
      <c r="D1986" s="43"/>
      <c r="E1986" s="51">
        <v>44859</v>
      </c>
      <c r="F1986" s="51">
        <v>44950</v>
      </c>
      <c r="G1986" s="51" t="s">
        <v>33</v>
      </c>
      <c r="H1986" s="95"/>
      <c r="I1986" s="95">
        <f t="shared" si="32"/>
        <v>44880</v>
      </c>
      <c r="J1986" s="51">
        <v>44958</v>
      </c>
      <c r="K1986" s="124">
        <v>44875</v>
      </c>
      <c r="L1986" s="155"/>
      <c r="M1986" s="166"/>
      <c r="N1986" s="53"/>
      <c r="O1986" s="53"/>
    </row>
    <row r="1987" spans="1:15" ht="16.5" customHeight="1" outlineLevel="1">
      <c r="A1987" s="61">
        <v>101421</v>
      </c>
      <c r="B1987" s="62" t="s">
        <v>6062</v>
      </c>
      <c r="C1987" s="179" t="s">
        <v>6061</v>
      </c>
      <c r="D1987" s="43"/>
      <c r="E1987" s="51">
        <v>44859</v>
      </c>
      <c r="F1987" s="51">
        <v>44950</v>
      </c>
      <c r="G1987" s="51" t="s">
        <v>33</v>
      </c>
      <c r="H1987" s="95"/>
      <c r="I1987" s="95">
        <f t="shared" si="32"/>
        <v>44880</v>
      </c>
      <c r="J1987" s="51">
        <v>44958</v>
      </c>
      <c r="K1987" s="124">
        <v>44875</v>
      </c>
      <c r="L1987" s="155"/>
      <c r="M1987" s="166"/>
      <c r="N1987" s="53"/>
      <c r="O1987" s="53"/>
    </row>
    <row r="1988" spans="1:15" ht="16.5" customHeight="1" outlineLevel="1">
      <c r="A1988" s="61">
        <v>101422</v>
      </c>
      <c r="B1988" s="62" t="s">
        <v>6063</v>
      </c>
      <c r="C1988" s="179" t="s">
        <v>6064</v>
      </c>
      <c r="D1988" s="43"/>
      <c r="E1988" s="51">
        <v>44859</v>
      </c>
      <c r="F1988" s="51">
        <v>44879</v>
      </c>
      <c r="G1988" s="51" t="s">
        <v>33</v>
      </c>
      <c r="H1988" s="95"/>
      <c r="I1988" s="95">
        <f t="shared" si="32"/>
        <v>44880</v>
      </c>
      <c r="J1988" s="51">
        <v>44887</v>
      </c>
      <c r="K1988" s="124">
        <v>44875</v>
      </c>
      <c r="L1988" s="155"/>
      <c r="M1988" s="166"/>
      <c r="N1988" s="53"/>
      <c r="O1988" s="53"/>
    </row>
    <row r="1989" spans="1:15" ht="16.5" customHeight="1" outlineLevel="1">
      <c r="A1989" s="61">
        <v>101423</v>
      </c>
      <c r="B1989" s="62" t="s">
        <v>6065</v>
      </c>
      <c r="C1989" s="179" t="s">
        <v>6066</v>
      </c>
      <c r="D1989" s="43"/>
      <c r="E1989" s="51">
        <v>44859</v>
      </c>
      <c r="F1989" s="51">
        <v>44872</v>
      </c>
      <c r="G1989" s="51" t="s">
        <v>33</v>
      </c>
      <c r="H1989" s="95"/>
      <c r="I1989" s="95">
        <f t="shared" si="32"/>
        <v>44880</v>
      </c>
      <c r="J1989" s="51">
        <v>44875</v>
      </c>
      <c r="K1989" s="124">
        <v>44875</v>
      </c>
      <c r="L1989" s="155"/>
      <c r="M1989" s="166"/>
      <c r="N1989" s="53"/>
      <c r="O1989" s="53"/>
    </row>
    <row r="1990" spans="1:15" ht="16.5" customHeight="1" outlineLevel="1">
      <c r="A1990" s="61">
        <v>101424</v>
      </c>
      <c r="B1990" s="62" t="s">
        <v>6067</v>
      </c>
      <c r="C1990" s="179" t="s">
        <v>6068</v>
      </c>
      <c r="D1990" s="43"/>
      <c r="E1990" s="51">
        <v>44859</v>
      </c>
      <c r="F1990" s="51">
        <v>44959</v>
      </c>
      <c r="G1990" s="51" t="s">
        <v>2120</v>
      </c>
      <c r="H1990" s="95"/>
      <c r="I1990" s="95">
        <f t="shared" si="32"/>
        <v>44880</v>
      </c>
      <c r="J1990" s="51">
        <v>44977</v>
      </c>
      <c r="K1990" s="124">
        <v>44875</v>
      </c>
      <c r="L1990" s="155"/>
      <c r="M1990" s="166"/>
      <c r="N1990" s="53"/>
      <c r="O1990" s="53" t="s">
        <v>6057</v>
      </c>
    </row>
    <row r="1991" spans="1:15" ht="16.5" customHeight="1" outlineLevel="1">
      <c r="A1991" s="61">
        <v>101425</v>
      </c>
      <c r="B1991" s="62" t="s">
        <v>6069</v>
      </c>
      <c r="C1991" s="179" t="s">
        <v>6070</v>
      </c>
      <c r="D1991" s="43"/>
      <c r="E1991" s="51">
        <v>44859</v>
      </c>
      <c r="F1991" s="51">
        <v>44959</v>
      </c>
      <c r="G1991" s="51" t="s">
        <v>2120</v>
      </c>
      <c r="H1991" s="95"/>
      <c r="I1991" s="95">
        <f t="shared" si="32"/>
        <v>44880</v>
      </c>
      <c r="J1991" s="51">
        <v>44977</v>
      </c>
      <c r="K1991" s="124">
        <v>44875</v>
      </c>
      <c r="L1991" s="155"/>
      <c r="M1991" s="166"/>
      <c r="N1991" s="53"/>
      <c r="O1991" s="53" t="s">
        <v>6057</v>
      </c>
    </row>
    <row r="1992" spans="1:15" ht="16.5" customHeight="1" outlineLevel="1">
      <c r="A1992" s="61">
        <v>101426</v>
      </c>
      <c r="B1992" s="62" t="s">
        <v>6071</v>
      </c>
      <c r="C1992" s="179" t="s">
        <v>6072</v>
      </c>
      <c r="D1992" s="43"/>
      <c r="E1992" s="51">
        <v>44859</v>
      </c>
      <c r="F1992" s="51">
        <v>44880</v>
      </c>
      <c r="G1992" s="51" t="s">
        <v>33</v>
      </c>
      <c r="H1992" s="95"/>
      <c r="I1992" s="95">
        <f t="shared" si="32"/>
        <v>44880</v>
      </c>
      <c r="J1992" s="51">
        <v>44889</v>
      </c>
      <c r="K1992" s="124">
        <v>44875</v>
      </c>
      <c r="L1992" s="155"/>
      <c r="M1992" s="166"/>
      <c r="N1992" s="53"/>
      <c r="O1992" s="53"/>
    </row>
    <row r="1993" spans="1:15" ht="16.5" customHeight="1" outlineLevel="1">
      <c r="A1993" s="61">
        <v>101427</v>
      </c>
      <c r="B1993" s="62" t="s">
        <v>6073</v>
      </c>
      <c r="C1993" s="179" t="s">
        <v>6074</v>
      </c>
      <c r="D1993" s="43"/>
      <c r="E1993" s="51">
        <v>44859</v>
      </c>
      <c r="F1993" s="51">
        <v>44880</v>
      </c>
      <c r="G1993" s="51" t="s">
        <v>33</v>
      </c>
      <c r="H1993" s="95"/>
      <c r="I1993" s="95">
        <f t="shared" si="32"/>
        <v>44880</v>
      </c>
      <c r="J1993" s="51">
        <v>44887</v>
      </c>
      <c r="K1993" s="124">
        <v>44875</v>
      </c>
      <c r="L1993" s="155"/>
      <c r="M1993" s="166"/>
      <c r="N1993" s="53"/>
      <c r="O1993" s="53"/>
    </row>
    <row r="1994" spans="1:15" ht="16.5" customHeight="1" outlineLevel="1">
      <c r="A1994" s="61">
        <v>101428</v>
      </c>
      <c r="B1994" s="62" t="s">
        <v>6075</v>
      </c>
      <c r="C1994" s="179" t="s">
        <v>6076</v>
      </c>
      <c r="D1994" s="43"/>
      <c r="E1994" s="51">
        <v>44860</v>
      </c>
      <c r="F1994" s="51">
        <v>44959</v>
      </c>
      <c r="G1994" s="51" t="s">
        <v>2120</v>
      </c>
      <c r="H1994" s="95"/>
      <c r="I1994" s="95">
        <f t="shared" si="32"/>
        <v>44881</v>
      </c>
      <c r="J1994" s="51">
        <v>44977</v>
      </c>
      <c r="K1994" s="124">
        <v>44875</v>
      </c>
      <c r="L1994" s="155"/>
      <c r="M1994" s="166"/>
      <c r="N1994" s="53"/>
      <c r="O1994" s="53" t="s">
        <v>6057</v>
      </c>
    </row>
    <row r="1995" spans="1:15" ht="16.5" customHeight="1" outlineLevel="1">
      <c r="A1995" s="61">
        <v>101429</v>
      </c>
      <c r="B1995" s="62" t="s">
        <v>6077</v>
      </c>
      <c r="C1995" s="179" t="s">
        <v>6078</v>
      </c>
      <c r="D1995" s="43"/>
      <c r="E1995" s="51">
        <v>44860</v>
      </c>
      <c r="F1995" s="51">
        <v>44950</v>
      </c>
      <c r="G1995" s="51" t="s">
        <v>33</v>
      </c>
      <c r="H1995" s="95"/>
      <c r="I1995" s="95">
        <f t="shared" si="32"/>
        <v>44881</v>
      </c>
      <c r="J1995" s="51">
        <v>44958</v>
      </c>
      <c r="K1995" s="124">
        <v>44875</v>
      </c>
      <c r="L1995" s="155"/>
      <c r="M1995" s="166"/>
      <c r="N1995" s="53"/>
      <c r="O1995" s="53"/>
    </row>
    <row r="1996" spans="1:15" ht="16.5" customHeight="1" outlineLevel="1">
      <c r="A1996" s="61">
        <v>101430</v>
      </c>
      <c r="B1996" s="62" t="s">
        <v>6079</v>
      </c>
      <c r="C1996" s="179" t="s">
        <v>6080</v>
      </c>
      <c r="D1996" s="43"/>
      <c r="E1996" s="51">
        <v>44860</v>
      </c>
      <c r="F1996" s="51">
        <v>44880</v>
      </c>
      <c r="G1996" s="51" t="s">
        <v>33</v>
      </c>
      <c r="H1996" s="95"/>
      <c r="I1996" s="95">
        <f t="shared" si="32"/>
        <v>44881</v>
      </c>
      <c r="J1996" s="51">
        <v>44887</v>
      </c>
      <c r="K1996" s="124">
        <v>44875</v>
      </c>
      <c r="L1996" s="155"/>
      <c r="M1996" s="166"/>
      <c r="N1996" s="53"/>
      <c r="O1996" s="53"/>
    </row>
    <row r="1997" spans="1:15" ht="16.5" customHeight="1" outlineLevel="1">
      <c r="A1997" s="61">
        <v>101431</v>
      </c>
      <c r="B1997" s="62" t="s">
        <v>6081</v>
      </c>
      <c r="C1997" s="179" t="s">
        <v>6082</v>
      </c>
      <c r="D1997" s="43"/>
      <c r="E1997" s="51">
        <v>44860</v>
      </c>
      <c r="F1997" s="51">
        <v>44900</v>
      </c>
      <c r="G1997" s="51" t="s">
        <v>33</v>
      </c>
      <c r="H1997" s="95"/>
      <c r="I1997" s="95">
        <f t="shared" si="32"/>
        <v>44881</v>
      </c>
      <c r="J1997" s="51">
        <v>44906</v>
      </c>
      <c r="K1997" s="124">
        <v>44875</v>
      </c>
      <c r="L1997" s="155"/>
      <c r="M1997" s="166"/>
      <c r="N1997" s="53"/>
      <c r="O1997" s="53"/>
    </row>
    <row r="1998" spans="1:15" ht="16.5" customHeight="1" outlineLevel="1">
      <c r="A1998" s="61">
        <v>101432</v>
      </c>
      <c r="B1998" s="62" t="s">
        <v>6083</v>
      </c>
      <c r="C1998" s="179" t="s">
        <v>6084</v>
      </c>
      <c r="D1998" s="43"/>
      <c r="E1998" s="51">
        <v>44860</v>
      </c>
      <c r="F1998" s="51">
        <v>44896</v>
      </c>
      <c r="G1998" s="51" t="s">
        <v>33</v>
      </c>
      <c r="H1998" s="95"/>
      <c r="I1998" s="95">
        <f t="shared" si="32"/>
        <v>44881</v>
      </c>
      <c r="J1998" s="51">
        <v>44904</v>
      </c>
      <c r="K1998" s="124">
        <v>44875</v>
      </c>
      <c r="L1998" s="155"/>
      <c r="M1998" s="166"/>
      <c r="N1998" s="53"/>
      <c r="O1998" s="53"/>
    </row>
    <row r="1999" spans="1:15" ht="16.5" customHeight="1" outlineLevel="1">
      <c r="A1999" s="61">
        <v>101433</v>
      </c>
      <c r="B1999" s="62" t="s">
        <v>6085</v>
      </c>
      <c r="C1999" s="179" t="s">
        <v>6086</v>
      </c>
      <c r="D1999" s="43"/>
      <c r="E1999" s="51">
        <v>44860</v>
      </c>
      <c r="F1999" s="51">
        <v>44876</v>
      </c>
      <c r="G1999" s="51" t="s">
        <v>33</v>
      </c>
      <c r="H1999" s="95"/>
      <c r="I1999" s="95">
        <f t="shared" si="32"/>
        <v>44881</v>
      </c>
      <c r="J1999" s="51">
        <v>44887</v>
      </c>
      <c r="K1999" s="124">
        <v>44875</v>
      </c>
      <c r="L1999" s="155"/>
      <c r="M1999" s="166"/>
      <c r="N1999" s="53"/>
      <c r="O1999" s="53" t="s">
        <v>6087</v>
      </c>
    </row>
    <row r="2000" spans="1:15" ht="16.5" customHeight="1" outlineLevel="1">
      <c r="A2000" s="61">
        <v>101435</v>
      </c>
      <c r="B2000" s="62" t="s">
        <v>6088</v>
      </c>
      <c r="C2000" s="179" t="s">
        <v>6089</v>
      </c>
      <c r="D2000" s="43"/>
      <c r="E2000" s="51">
        <v>44861</v>
      </c>
      <c r="F2000" s="51">
        <v>44869</v>
      </c>
      <c r="G2000" s="51" t="s">
        <v>33</v>
      </c>
      <c r="H2000" s="95"/>
      <c r="I2000" s="95">
        <f t="shared" si="32"/>
        <v>44882</v>
      </c>
      <c r="J2000" s="51">
        <v>44874</v>
      </c>
      <c r="K2000" s="124">
        <v>44875</v>
      </c>
      <c r="L2000" s="155"/>
      <c r="M2000" s="166"/>
      <c r="N2000" s="53"/>
      <c r="O2000" s="53"/>
    </row>
    <row r="2001" spans="1:15" ht="16.5" customHeight="1" outlineLevel="1">
      <c r="A2001" s="61">
        <v>101436</v>
      </c>
      <c r="B2001" s="62" t="s">
        <v>6090</v>
      </c>
      <c r="C2001" s="179" t="s">
        <v>6091</v>
      </c>
      <c r="D2001" s="43"/>
      <c r="E2001" s="51">
        <v>44861</v>
      </c>
      <c r="F2001" s="51">
        <v>44881</v>
      </c>
      <c r="G2001" s="51" t="s">
        <v>33</v>
      </c>
      <c r="H2001" s="95"/>
      <c r="I2001" s="95">
        <f t="shared" si="32"/>
        <v>44882</v>
      </c>
      <c r="J2001" s="51">
        <v>44887</v>
      </c>
      <c r="K2001" s="124">
        <v>44875</v>
      </c>
      <c r="L2001" s="155"/>
      <c r="M2001" s="166"/>
      <c r="N2001" s="53"/>
      <c r="O2001" s="53"/>
    </row>
    <row r="2002" spans="1:15" ht="16.5" customHeight="1" outlineLevel="1">
      <c r="A2002" s="61">
        <v>23893</v>
      </c>
      <c r="B2002" s="62" t="s">
        <v>6092</v>
      </c>
      <c r="C2002" s="179" t="s">
        <v>6093</v>
      </c>
      <c r="D2002" s="43"/>
      <c r="E2002" s="51">
        <v>44868</v>
      </c>
      <c r="F2002" s="51">
        <v>44881</v>
      </c>
      <c r="G2002" s="51" t="s">
        <v>33</v>
      </c>
      <c r="H2002" s="95"/>
      <c r="I2002" s="95">
        <f t="shared" si="32"/>
        <v>44889</v>
      </c>
      <c r="J2002" s="51">
        <v>44886</v>
      </c>
      <c r="K2002" s="124">
        <v>44875</v>
      </c>
      <c r="L2002" s="155"/>
      <c r="M2002" s="166"/>
      <c r="N2002" s="53"/>
      <c r="O2002" s="53"/>
    </row>
    <row r="2003" spans="1:15" ht="16.5" customHeight="1" outlineLevel="1">
      <c r="A2003" s="61">
        <v>100369</v>
      </c>
      <c r="B2003" s="62" t="s">
        <v>6094</v>
      </c>
      <c r="C2003" s="179" t="s">
        <v>5759</v>
      </c>
      <c r="D2003" s="43"/>
      <c r="E2003" s="51">
        <v>44868</v>
      </c>
      <c r="F2003" s="51" t="s">
        <v>101</v>
      </c>
      <c r="G2003" s="51" t="s">
        <v>101</v>
      </c>
      <c r="H2003" s="95"/>
      <c r="I2003" s="95">
        <f t="shared" si="32"/>
        <v>44889</v>
      </c>
      <c r="J2003" s="51">
        <v>44874</v>
      </c>
      <c r="K2003" s="124">
        <v>44875</v>
      </c>
      <c r="L2003" s="155"/>
      <c r="M2003" s="166"/>
      <c r="N2003" s="53"/>
      <c r="O2003" s="53" t="s">
        <v>6095</v>
      </c>
    </row>
    <row r="2004" spans="1:15" ht="16.5" customHeight="1" outlineLevel="1">
      <c r="A2004" s="61">
        <v>101438</v>
      </c>
      <c r="B2004" s="62" t="s">
        <v>6096</v>
      </c>
      <c r="C2004" s="179" t="s">
        <v>6097</v>
      </c>
      <c r="D2004" s="43"/>
      <c r="E2004" s="51">
        <v>44872</v>
      </c>
      <c r="F2004" s="51">
        <v>44881</v>
      </c>
      <c r="G2004" s="51" t="s">
        <v>33</v>
      </c>
      <c r="H2004" s="95"/>
      <c r="I2004" s="95">
        <f t="shared" si="32"/>
        <v>44893</v>
      </c>
      <c r="J2004" s="51">
        <v>44889</v>
      </c>
      <c r="K2004" s="124">
        <v>44875</v>
      </c>
      <c r="L2004" s="155"/>
      <c r="M2004" s="166"/>
      <c r="N2004" s="53"/>
      <c r="O2004" s="53"/>
    </row>
    <row r="2005" spans="1:15" ht="16.5" customHeight="1" outlineLevel="1">
      <c r="A2005" s="61">
        <v>101440</v>
      </c>
      <c r="B2005" s="62" t="s">
        <v>6098</v>
      </c>
      <c r="C2005" s="179" t="s">
        <v>6099</v>
      </c>
      <c r="D2005" s="43"/>
      <c r="E2005" s="51">
        <v>44873</v>
      </c>
      <c r="F2005" s="51">
        <v>44880</v>
      </c>
      <c r="G2005" s="51" t="s">
        <v>33</v>
      </c>
      <c r="H2005" s="95"/>
      <c r="I2005" s="95">
        <f t="shared" si="32"/>
        <v>44894</v>
      </c>
      <c r="J2005" s="51">
        <v>44894</v>
      </c>
      <c r="K2005" s="124">
        <v>44875</v>
      </c>
      <c r="L2005" s="155"/>
      <c r="M2005" s="166"/>
      <c r="N2005" s="53"/>
      <c r="O2005" s="53"/>
    </row>
    <row r="2006" spans="1:15" ht="16.5" customHeight="1" outlineLevel="1">
      <c r="A2006" s="61">
        <v>23383</v>
      </c>
      <c r="B2006" s="62" t="s">
        <v>6100</v>
      </c>
      <c r="C2006" s="179" t="s">
        <v>6101</v>
      </c>
      <c r="D2006" s="43"/>
      <c r="E2006" s="51">
        <v>44873</v>
      </c>
      <c r="F2006" s="51">
        <v>44902</v>
      </c>
      <c r="G2006" s="51" t="s">
        <v>33</v>
      </c>
      <c r="H2006" s="95"/>
      <c r="I2006" s="95">
        <f t="shared" si="32"/>
        <v>44894</v>
      </c>
      <c r="J2006" s="51">
        <v>44916</v>
      </c>
      <c r="K2006" s="124">
        <v>44875</v>
      </c>
      <c r="L2006" s="155"/>
      <c r="M2006" s="166"/>
      <c r="N2006" s="53"/>
      <c r="O2006" s="53"/>
    </row>
    <row r="2007" spans="1:15" ht="16.5" customHeight="1" outlineLevel="1">
      <c r="A2007" s="61">
        <v>101441</v>
      </c>
      <c r="B2007" s="62" t="s">
        <v>5369</v>
      </c>
      <c r="C2007" s="179" t="s">
        <v>6102</v>
      </c>
      <c r="D2007" s="43"/>
      <c r="E2007" s="51">
        <v>44875</v>
      </c>
      <c r="F2007" s="51">
        <v>44876</v>
      </c>
      <c r="G2007" s="51" t="s">
        <v>33</v>
      </c>
      <c r="H2007" s="95"/>
      <c r="I2007" s="95">
        <f t="shared" si="32"/>
        <v>44896</v>
      </c>
      <c r="J2007" s="51">
        <v>44894</v>
      </c>
      <c r="K2007" s="124">
        <v>44883</v>
      </c>
      <c r="L2007" s="155"/>
      <c r="M2007" s="166"/>
      <c r="N2007" s="53"/>
      <c r="O2007" s="53"/>
    </row>
    <row r="2008" spans="1:15" ht="16.5" customHeight="1" outlineLevel="1">
      <c r="A2008" s="61">
        <v>101443</v>
      </c>
      <c r="B2008" s="62" t="s">
        <v>6103</v>
      </c>
      <c r="C2008" s="179" t="s">
        <v>6104</v>
      </c>
      <c r="D2008" s="43"/>
      <c r="E2008" s="51">
        <v>44879</v>
      </c>
      <c r="F2008" s="51">
        <v>44951</v>
      </c>
      <c r="G2008" s="51" t="s">
        <v>33</v>
      </c>
      <c r="H2008" s="95"/>
      <c r="I2008" s="95">
        <f>WORKDAY(E2008,15)</f>
        <v>44900</v>
      </c>
      <c r="J2008" s="51">
        <v>44958</v>
      </c>
      <c r="K2008" s="124">
        <v>44883</v>
      </c>
      <c r="L2008" s="155"/>
      <c r="M2008" s="166"/>
      <c r="N2008" s="53"/>
      <c r="O2008" s="53"/>
    </row>
    <row r="2009" spans="1:15" ht="16.5" customHeight="1" outlineLevel="1">
      <c r="A2009" s="61">
        <v>101444</v>
      </c>
      <c r="B2009" s="62" t="s">
        <v>6105</v>
      </c>
      <c r="C2009" s="179" t="s">
        <v>6106</v>
      </c>
      <c r="D2009" s="43"/>
      <c r="E2009" s="51">
        <v>44879</v>
      </c>
      <c r="F2009" s="51">
        <v>44908</v>
      </c>
      <c r="G2009" s="51" t="s">
        <v>33</v>
      </c>
      <c r="H2009" s="95"/>
      <c r="I2009" s="95">
        <f t="shared" si="32"/>
        <v>44900</v>
      </c>
      <c r="J2009" s="51">
        <v>44918</v>
      </c>
      <c r="K2009" s="124">
        <v>44883</v>
      </c>
      <c r="L2009" s="155"/>
      <c r="M2009" s="166"/>
      <c r="N2009" s="53"/>
      <c r="O2009" s="53"/>
    </row>
    <row r="2010" spans="1:15" ht="16.5" customHeight="1" outlineLevel="1">
      <c r="A2010" s="61">
        <v>101445</v>
      </c>
      <c r="B2010" s="62" t="s">
        <v>6107</v>
      </c>
      <c r="C2010" s="179" t="s">
        <v>6108</v>
      </c>
      <c r="D2010" s="43"/>
      <c r="E2010" s="51">
        <v>44879</v>
      </c>
      <c r="F2010" s="51">
        <v>44890</v>
      </c>
      <c r="G2010" s="51" t="s">
        <v>33</v>
      </c>
      <c r="H2010" s="95"/>
      <c r="I2010" s="95">
        <f t="shared" si="32"/>
        <v>44900</v>
      </c>
      <c r="J2010" s="51">
        <v>44904</v>
      </c>
      <c r="K2010" s="124">
        <v>44883</v>
      </c>
      <c r="L2010" s="155"/>
      <c r="M2010" s="166"/>
      <c r="N2010" s="53"/>
      <c r="O2010" s="53"/>
    </row>
    <row r="2011" spans="1:15" ht="16.5" customHeight="1" outlineLevel="1">
      <c r="A2011" s="61">
        <v>101446</v>
      </c>
      <c r="B2011" s="62" t="s">
        <v>6109</v>
      </c>
      <c r="C2011" s="179" t="s">
        <v>6110</v>
      </c>
      <c r="D2011" s="43"/>
      <c r="E2011" s="51">
        <v>44879</v>
      </c>
      <c r="F2011" s="51">
        <v>44890</v>
      </c>
      <c r="G2011" s="51" t="s">
        <v>33</v>
      </c>
      <c r="H2011" s="95"/>
      <c r="I2011" s="95">
        <f t="shared" si="32"/>
        <v>44900</v>
      </c>
      <c r="J2011" s="51">
        <v>44904</v>
      </c>
      <c r="K2011" s="124">
        <v>44883</v>
      </c>
      <c r="L2011" s="155"/>
      <c r="M2011" s="166"/>
      <c r="N2011" s="53"/>
      <c r="O2011" s="53"/>
    </row>
    <row r="2012" spans="1:15" ht="16.5" customHeight="1" outlineLevel="1">
      <c r="A2012" s="61">
        <v>101447</v>
      </c>
      <c r="B2012" s="62" t="s">
        <v>6111</v>
      </c>
      <c r="C2012" s="179" t="s">
        <v>6112</v>
      </c>
      <c r="D2012" s="43"/>
      <c r="E2012" s="51">
        <v>44879</v>
      </c>
      <c r="F2012" s="51">
        <v>44900</v>
      </c>
      <c r="G2012" s="51" t="s">
        <v>33</v>
      </c>
      <c r="H2012" s="95"/>
      <c r="I2012" s="95">
        <f t="shared" si="32"/>
        <v>44900</v>
      </c>
      <c r="J2012" s="51">
        <v>44906</v>
      </c>
      <c r="K2012" s="124">
        <v>44883</v>
      </c>
      <c r="L2012" s="155"/>
      <c r="M2012" s="166"/>
      <c r="N2012" s="53"/>
      <c r="O2012" s="53"/>
    </row>
    <row r="2013" spans="1:15" ht="16.5" customHeight="1" outlineLevel="1">
      <c r="A2013" s="61">
        <v>101448</v>
      </c>
      <c r="B2013" s="62" t="s">
        <v>6113</v>
      </c>
      <c r="C2013" s="179" t="s">
        <v>6114</v>
      </c>
      <c r="D2013" s="43"/>
      <c r="E2013" s="51">
        <v>44879</v>
      </c>
      <c r="F2013" s="51">
        <v>44900</v>
      </c>
      <c r="G2013" s="51" t="s">
        <v>33</v>
      </c>
      <c r="H2013" s="95"/>
      <c r="I2013" s="95">
        <f t="shared" si="32"/>
        <v>44900</v>
      </c>
      <c r="J2013" s="51">
        <v>44906</v>
      </c>
      <c r="K2013" s="124">
        <v>44883</v>
      </c>
      <c r="L2013" s="155"/>
      <c r="M2013" s="166"/>
      <c r="N2013" s="53"/>
      <c r="O2013" s="53"/>
    </row>
    <row r="2014" spans="1:15" ht="16.5" customHeight="1" outlineLevel="1">
      <c r="A2014" s="61">
        <v>101449</v>
      </c>
      <c r="B2014" s="62" t="s">
        <v>6115</v>
      </c>
      <c r="C2014" s="179" t="s">
        <v>6116</v>
      </c>
      <c r="D2014" s="43"/>
      <c r="E2014" s="51">
        <v>44879</v>
      </c>
      <c r="F2014" s="51">
        <v>44907</v>
      </c>
      <c r="G2014" s="51" t="s">
        <v>33</v>
      </c>
      <c r="H2014" s="95"/>
      <c r="I2014" s="95">
        <f t="shared" si="32"/>
        <v>44900</v>
      </c>
      <c r="J2014" s="51">
        <v>44918</v>
      </c>
      <c r="K2014" s="124">
        <v>44883</v>
      </c>
      <c r="L2014" s="155"/>
      <c r="M2014" s="166"/>
      <c r="N2014" s="53"/>
      <c r="O2014" s="53"/>
    </row>
    <row r="2015" spans="1:15" ht="16.5" customHeight="1" outlineLevel="1">
      <c r="A2015" s="61">
        <v>101450</v>
      </c>
      <c r="B2015" s="62" t="s">
        <v>6117</v>
      </c>
      <c r="C2015" s="179" t="s">
        <v>6118</v>
      </c>
      <c r="D2015" s="43"/>
      <c r="E2015" s="51">
        <v>44879</v>
      </c>
      <c r="F2015" s="51">
        <v>44907</v>
      </c>
      <c r="G2015" s="51" t="s">
        <v>33</v>
      </c>
      <c r="H2015" s="95"/>
      <c r="I2015" s="95">
        <f t="shared" si="32"/>
        <v>44900</v>
      </c>
      <c r="J2015" s="51">
        <v>44918</v>
      </c>
      <c r="K2015" s="124">
        <v>44883</v>
      </c>
      <c r="L2015" s="155"/>
      <c r="M2015" s="166"/>
      <c r="N2015" s="53"/>
      <c r="O2015" s="53"/>
    </row>
    <row r="2016" spans="1:15" ht="16.5" customHeight="1" outlineLevel="1">
      <c r="A2016" s="61">
        <v>101451</v>
      </c>
      <c r="B2016" s="62" t="s">
        <v>6119</v>
      </c>
      <c r="C2016" s="179" t="s">
        <v>6120</v>
      </c>
      <c r="D2016" s="43"/>
      <c r="E2016" s="51">
        <v>44879</v>
      </c>
      <c r="F2016" s="51">
        <v>44908</v>
      </c>
      <c r="G2016" s="51" t="s">
        <v>33</v>
      </c>
      <c r="H2016" s="95"/>
      <c r="I2016" s="95">
        <f t="shared" si="32"/>
        <v>44900</v>
      </c>
      <c r="J2016" s="51">
        <v>44918</v>
      </c>
      <c r="K2016" s="124">
        <v>44883</v>
      </c>
      <c r="L2016" s="155"/>
      <c r="M2016" s="166"/>
      <c r="N2016" s="53"/>
      <c r="O2016" s="53"/>
    </row>
    <row r="2017" spans="1:15" ht="16.5" customHeight="1" outlineLevel="1">
      <c r="A2017" s="61">
        <v>101452</v>
      </c>
      <c r="B2017" s="62" t="s">
        <v>6121</v>
      </c>
      <c r="C2017" s="179" t="s">
        <v>6122</v>
      </c>
      <c r="D2017" s="43"/>
      <c r="E2017" s="51">
        <v>44879</v>
      </c>
      <c r="F2017" s="51">
        <v>44895</v>
      </c>
      <c r="G2017" s="51" t="s">
        <v>33</v>
      </c>
      <c r="H2017" s="95"/>
      <c r="I2017" s="95">
        <f t="shared" si="32"/>
        <v>44900</v>
      </c>
      <c r="J2017" s="51">
        <v>44900</v>
      </c>
      <c r="K2017" s="124">
        <v>44883</v>
      </c>
      <c r="L2017" s="155"/>
      <c r="M2017" s="166"/>
      <c r="N2017" s="53"/>
      <c r="O2017" s="53"/>
    </row>
    <row r="2018" spans="1:15" ht="16.5" customHeight="1" outlineLevel="1">
      <c r="A2018" s="61">
        <v>101453</v>
      </c>
      <c r="B2018" s="62" t="s">
        <v>6123</v>
      </c>
      <c r="C2018" s="179" t="s">
        <v>6124</v>
      </c>
      <c r="D2018" s="43"/>
      <c r="E2018" s="51">
        <v>44880</v>
      </c>
      <c r="F2018" s="51">
        <v>44907</v>
      </c>
      <c r="G2018" s="51" t="s">
        <v>33</v>
      </c>
      <c r="H2018" s="95"/>
      <c r="I2018" s="95">
        <f t="shared" si="32"/>
        <v>44901</v>
      </c>
      <c r="J2018" s="51">
        <v>44917</v>
      </c>
      <c r="K2018" s="124">
        <v>44883</v>
      </c>
      <c r="L2018" s="155"/>
      <c r="M2018" s="166"/>
      <c r="N2018" s="53"/>
      <c r="O2018" s="53"/>
    </row>
    <row r="2019" spans="1:15" ht="16.5" customHeight="1" outlineLevel="1">
      <c r="A2019" s="61">
        <v>23554</v>
      </c>
      <c r="B2019" s="62" t="s">
        <v>6125</v>
      </c>
      <c r="C2019" s="179" t="s">
        <v>6126</v>
      </c>
      <c r="D2019" s="43"/>
      <c r="E2019" s="51">
        <v>44881</v>
      </c>
      <c r="F2019" s="51">
        <v>44888</v>
      </c>
      <c r="G2019" s="51" t="s">
        <v>33</v>
      </c>
      <c r="H2019" s="95"/>
      <c r="I2019" s="95">
        <f t="shared" si="32"/>
        <v>44902</v>
      </c>
      <c r="J2019" s="51">
        <v>44901</v>
      </c>
      <c r="K2019" s="124">
        <v>44883</v>
      </c>
      <c r="L2019" s="155"/>
      <c r="M2019" s="166"/>
      <c r="N2019" s="53"/>
      <c r="O2019" s="53"/>
    </row>
    <row r="2020" spans="1:15" ht="16.5" customHeight="1" outlineLevel="1">
      <c r="A2020" s="61">
        <v>23553</v>
      </c>
      <c r="B2020" s="62" t="s">
        <v>6127</v>
      </c>
      <c r="C2020" s="179" t="s">
        <v>6128</v>
      </c>
      <c r="D2020" s="43"/>
      <c r="E2020" s="51">
        <v>44881</v>
      </c>
      <c r="F2020" s="51">
        <v>44883</v>
      </c>
      <c r="G2020" s="51" t="s">
        <v>33</v>
      </c>
      <c r="H2020" s="95"/>
      <c r="I2020" s="95">
        <f t="shared" si="32"/>
        <v>44902</v>
      </c>
      <c r="J2020" s="51">
        <v>44901</v>
      </c>
      <c r="K2020" s="124">
        <v>44883</v>
      </c>
      <c r="L2020" s="155"/>
      <c r="M2020" s="166"/>
      <c r="N2020" s="53"/>
      <c r="O2020" s="53"/>
    </row>
    <row r="2021" spans="1:15" ht="16.5" customHeight="1" outlineLevel="1">
      <c r="A2021" s="61">
        <v>101456</v>
      </c>
      <c r="B2021" s="62" t="s">
        <v>6129</v>
      </c>
      <c r="C2021" s="179" t="s">
        <v>6130</v>
      </c>
      <c r="D2021" s="43"/>
      <c r="E2021" s="51">
        <v>44887</v>
      </c>
      <c r="F2021" s="51">
        <v>44896</v>
      </c>
      <c r="G2021" s="51" t="s">
        <v>33</v>
      </c>
      <c r="H2021" s="95"/>
      <c r="I2021" s="95">
        <f t="shared" si="32"/>
        <v>44908</v>
      </c>
      <c r="J2021" s="51">
        <v>44906</v>
      </c>
      <c r="K2021" s="124">
        <v>44888</v>
      </c>
      <c r="L2021" s="155"/>
      <c r="M2021" s="166"/>
      <c r="N2021" s="53"/>
      <c r="O2021" s="53"/>
    </row>
    <row r="2022" spans="1:15" ht="16.5" customHeight="1" outlineLevel="1">
      <c r="A2022" s="61">
        <v>101437</v>
      </c>
      <c r="B2022" s="62" t="s">
        <v>6131</v>
      </c>
      <c r="C2022" s="179" t="s">
        <v>6132</v>
      </c>
      <c r="D2022" s="43"/>
      <c r="E2022" s="51">
        <v>44888</v>
      </c>
      <c r="F2022" s="51">
        <v>44897</v>
      </c>
      <c r="G2022" s="51" t="s">
        <v>33</v>
      </c>
      <c r="H2022" s="95"/>
      <c r="I2022" s="95">
        <f t="shared" si="32"/>
        <v>44909</v>
      </c>
      <c r="J2022" s="51">
        <v>44906</v>
      </c>
      <c r="K2022" s="124">
        <v>44888</v>
      </c>
      <c r="L2022" s="155"/>
      <c r="M2022" s="166"/>
      <c r="N2022" s="53"/>
      <c r="O2022" s="53"/>
    </row>
    <row r="2023" spans="1:15" ht="16.5" customHeight="1" outlineLevel="1">
      <c r="A2023" s="61">
        <v>101458</v>
      </c>
      <c r="B2023" s="62" t="s">
        <v>6133</v>
      </c>
      <c r="C2023" s="179" t="s">
        <v>6134</v>
      </c>
      <c r="D2023" s="43"/>
      <c r="E2023" s="51">
        <v>44888</v>
      </c>
      <c r="F2023" s="51" t="s">
        <v>101</v>
      </c>
      <c r="G2023" s="51" t="s">
        <v>101</v>
      </c>
      <c r="H2023" s="95"/>
      <c r="I2023" s="95">
        <f t="shared" si="32"/>
        <v>44909</v>
      </c>
      <c r="J2023" s="51" t="s">
        <v>101</v>
      </c>
      <c r="K2023" s="124">
        <v>44888</v>
      </c>
      <c r="L2023" s="155"/>
      <c r="M2023" s="166"/>
      <c r="N2023" s="53"/>
      <c r="O2023" s="53"/>
    </row>
    <row r="2024" spans="1:15" ht="16.5" customHeight="1" outlineLevel="1">
      <c r="A2024" s="61">
        <v>101457</v>
      </c>
      <c r="B2024" s="62" t="s">
        <v>6135</v>
      </c>
      <c r="C2024" s="179" t="s">
        <v>6136</v>
      </c>
      <c r="D2024" s="43"/>
      <c r="E2024" s="51">
        <v>44888</v>
      </c>
      <c r="F2024" s="51" t="s">
        <v>101</v>
      </c>
      <c r="G2024" s="51" t="s">
        <v>101</v>
      </c>
      <c r="H2024" s="95"/>
      <c r="I2024" s="95">
        <f t="shared" si="32"/>
        <v>44909</v>
      </c>
      <c r="J2024" s="51" t="s">
        <v>101</v>
      </c>
      <c r="K2024" s="124">
        <v>44888</v>
      </c>
      <c r="L2024" s="155"/>
      <c r="M2024" s="166"/>
      <c r="N2024" s="53"/>
      <c r="O2024" s="53"/>
    </row>
    <row r="2025" spans="1:15" ht="16.5" customHeight="1" outlineLevel="1">
      <c r="A2025" s="61">
        <v>101459</v>
      </c>
      <c r="B2025" s="62" t="s">
        <v>6137</v>
      </c>
      <c r="C2025" s="179" t="s">
        <v>6138</v>
      </c>
      <c r="D2025" s="43"/>
      <c r="E2025" s="51">
        <v>44889</v>
      </c>
      <c r="F2025" s="51">
        <v>44907</v>
      </c>
      <c r="G2025" s="51" t="s">
        <v>33</v>
      </c>
      <c r="H2025" s="95"/>
      <c r="I2025" s="95">
        <f t="shared" si="32"/>
        <v>44910</v>
      </c>
      <c r="J2025" s="51">
        <v>44910</v>
      </c>
      <c r="K2025" s="124">
        <v>44936</v>
      </c>
      <c r="L2025" s="155"/>
      <c r="M2025" s="166"/>
      <c r="N2025" s="53"/>
      <c r="O2025" s="53"/>
    </row>
    <row r="2026" spans="1:15" ht="16.5" customHeight="1" outlineLevel="1">
      <c r="A2026" s="61">
        <v>101460</v>
      </c>
      <c r="B2026" s="62" t="s">
        <v>6139</v>
      </c>
      <c r="C2026" s="179" t="s">
        <v>6140</v>
      </c>
      <c r="D2026" s="43"/>
      <c r="E2026" s="51">
        <v>44889</v>
      </c>
      <c r="F2026" s="51">
        <v>44594</v>
      </c>
      <c r="G2026" s="51" t="s">
        <v>33</v>
      </c>
      <c r="H2026" s="95"/>
      <c r="I2026" s="95">
        <f t="shared" si="32"/>
        <v>44910</v>
      </c>
      <c r="J2026" s="51">
        <v>44906</v>
      </c>
      <c r="K2026" s="124">
        <v>44936</v>
      </c>
      <c r="L2026" s="155"/>
      <c r="M2026" s="166"/>
      <c r="N2026" s="53"/>
      <c r="O2026" s="53"/>
    </row>
    <row r="2027" spans="1:15" ht="16.5" customHeight="1" outlineLevel="1">
      <c r="A2027" s="61">
        <v>101461</v>
      </c>
      <c r="B2027" s="62" t="s">
        <v>6141</v>
      </c>
      <c r="C2027" s="179" t="s">
        <v>6142</v>
      </c>
      <c r="D2027" s="43"/>
      <c r="E2027" s="51">
        <v>44889</v>
      </c>
      <c r="F2027" s="51">
        <v>44907</v>
      </c>
      <c r="G2027" s="51" t="s">
        <v>33</v>
      </c>
      <c r="H2027" s="95"/>
      <c r="I2027" s="95">
        <f t="shared" si="32"/>
        <v>44910</v>
      </c>
      <c r="J2027" s="51">
        <v>44910</v>
      </c>
      <c r="K2027" s="124">
        <v>44936</v>
      </c>
      <c r="L2027" s="155"/>
      <c r="M2027" s="166"/>
      <c r="N2027" s="53"/>
      <c r="O2027" s="53"/>
    </row>
    <row r="2028" spans="1:15" ht="16.5" customHeight="1" outlineLevel="1">
      <c r="A2028" s="61">
        <v>101462</v>
      </c>
      <c r="B2028" s="62" t="s">
        <v>6143</v>
      </c>
      <c r="C2028" s="179" t="s">
        <v>6144</v>
      </c>
      <c r="D2028" s="43"/>
      <c r="E2028" s="51">
        <v>44893</v>
      </c>
      <c r="F2028" s="51">
        <v>44902</v>
      </c>
      <c r="G2028" s="51" t="s">
        <v>33</v>
      </c>
      <c r="H2028" s="95"/>
      <c r="I2028" s="95">
        <f t="shared" si="32"/>
        <v>44914</v>
      </c>
      <c r="J2028" s="51">
        <v>44914</v>
      </c>
      <c r="K2028" s="124">
        <v>44936</v>
      </c>
      <c r="L2028" s="155"/>
      <c r="M2028" s="166"/>
      <c r="N2028" s="53"/>
      <c r="O2028" s="53"/>
    </row>
    <row r="2029" spans="1:15" ht="16.5" customHeight="1" outlineLevel="1">
      <c r="A2029" s="61">
        <v>101463</v>
      </c>
      <c r="B2029" s="62" t="s">
        <v>6145</v>
      </c>
      <c r="C2029" s="179" t="s">
        <v>6146</v>
      </c>
      <c r="D2029" s="43"/>
      <c r="E2029" s="51">
        <v>44894</v>
      </c>
      <c r="F2029" s="51">
        <v>44895</v>
      </c>
      <c r="G2029" s="51" t="s">
        <v>33</v>
      </c>
      <c r="H2029" s="95"/>
      <c r="I2029" s="95">
        <f t="shared" si="32"/>
        <v>44915</v>
      </c>
      <c r="J2029" s="51">
        <v>44906</v>
      </c>
      <c r="K2029" s="124">
        <v>44936</v>
      </c>
      <c r="L2029" s="155"/>
      <c r="M2029" s="166"/>
      <c r="N2029" s="53"/>
      <c r="O2029" s="53"/>
    </row>
    <row r="2030" spans="1:15" ht="16.5" customHeight="1">
      <c r="A2030" s="61">
        <v>101404</v>
      </c>
      <c r="B2030" s="62" t="s">
        <v>6147</v>
      </c>
      <c r="C2030" s="179" t="s">
        <v>6148</v>
      </c>
      <c r="D2030" s="43"/>
      <c r="E2030" s="51">
        <v>44910</v>
      </c>
      <c r="F2030" s="51">
        <v>45019</v>
      </c>
      <c r="G2030" s="51" t="s">
        <v>2120</v>
      </c>
      <c r="H2030" s="95"/>
      <c r="I2030" s="95">
        <v>45020</v>
      </c>
      <c r="J2030" s="51">
        <v>45020</v>
      </c>
      <c r="K2030" s="124">
        <v>44936</v>
      </c>
      <c r="L2030" s="155"/>
      <c r="M2030" s="166"/>
      <c r="N2030" s="53"/>
      <c r="O2030" s="180" t="s">
        <v>6149</v>
      </c>
    </row>
    <row r="2031" spans="1:15" ht="16.5" customHeight="1">
      <c r="A2031" s="61">
        <v>101467</v>
      </c>
      <c r="B2031" s="62" t="s">
        <v>6150</v>
      </c>
      <c r="C2031" s="62" t="s">
        <v>6151</v>
      </c>
      <c r="D2031" s="43"/>
      <c r="E2031" s="51">
        <v>44911</v>
      </c>
      <c r="F2031" s="51" t="s">
        <v>6152</v>
      </c>
      <c r="G2031" s="51" t="s">
        <v>33</v>
      </c>
      <c r="H2031" s="95"/>
      <c r="I2031" s="95">
        <f t="shared" ref="I2031:I2036" si="33">WORKDAY(E2031,18)</f>
        <v>44937</v>
      </c>
      <c r="J2031" s="51">
        <v>44952</v>
      </c>
      <c r="K2031" s="124">
        <v>44936</v>
      </c>
      <c r="L2031" s="155"/>
      <c r="M2031" s="166"/>
      <c r="N2031" s="53"/>
      <c r="O2031" s="53" t="s">
        <v>6153</v>
      </c>
    </row>
    <row r="2032" spans="1:15" ht="16.5" customHeight="1">
      <c r="A2032" s="61">
        <v>101468</v>
      </c>
      <c r="B2032" s="62" t="s">
        <v>6154</v>
      </c>
      <c r="C2032" s="179" t="s">
        <v>6155</v>
      </c>
      <c r="D2032" s="43"/>
      <c r="E2032" s="51">
        <v>44915</v>
      </c>
      <c r="F2032" s="51">
        <v>44951</v>
      </c>
      <c r="G2032" s="51" t="s">
        <v>33</v>
      </c>
      <c r="H2032" s="95"/>
      <c r="I2032" s="95">
        <f t="shared" si="33"/>
        <v>44939</v>
      </c>
      <c r="J2032" s="51">
        <v>44958</v>
      </c>
      <c r="K2032" s="124">
        <v>44936</v>
      </c>
      <c r="L2032" s="155"/>
      <c r="M2032" s="166"/>
      <c r="N2032" s="53"/>
      <c r="O2032" s="53" t="s">
        <v>6156</v>
      </c>
    </row>
    <row r="2033" spans="1:15" ht="16.5" customHeight="1">
      <c r="A2033" s="61">
        <v>101469</v>
      </c>
      <c r="B2033" s="62" t="s">
        <v>6157</v>
      </c>
      <c r="C2033" s="179" t="s">
        <v>6158</v>
      </c>
      <c r="D2033" s="43"/>
      <c r="E2033" s="51">
        <v>44915</v>
      </c>
      <c r="F2033" s="51" t="s">
        <v>6152</v>
      </c>
      <c r="G2033" s="51" t="s">
        <v>33</v>
      </c>
      <c r="H2033" s="95"/>
      <c r="I2033" s="95">
        <f t="shared" si="33"/>
        <v>44939</v>
      </c>
      <c r="J2033" s="51">
        <v>44953</v>
      </c>
      <c r="K2033" s="124">
        <v>44936</v>
      </c>
      <c r="L2033" s="155"/>
      <c r="M2033" s="166"/>
      <c r="N2033" s="53"/>
      <c r="O2033" s="53" t="s">
        <v>6159</v>
      </c>
    </row>
    <row r="2034" spans="1:15" ht="16.5" customHeight="1">
      <c r="A2034" s="61">
        <v>101471</v>
      </c>
      <c r="B2034" s="62" t="s">
        <v>6160</v>
      </c>
      <c r="C2034" s="179" t="s">
        <v>6161</v>
      </c>
      <c r="D2034" s="43"/>
      <c r="E2034" s="51">
        <v>44916</v>
      </c>
      <c r="F2034" s="51" t="s">
        <v>6152</v>
      </c>
      <c r="G2034" s="51" t="s">
        <v>33</v>
      </c>
      <c r="H2034" s="95"/>
      <c r="I2034" s="95">
        <f t="shared" si="33"/>
        <v>44942</v>
      </c>
      <c r="J2034" s="51">
        <v>44953</v>
      </c>
      <c r="K2034" s="124">
        <v>44936</v>
      </c>
      <c r="L2034" s="155"/>
      <c r="M2034" s="166"/>
      <c r="N2034" s="53"/>
      <c r="O2034" s="53" t="s">
        <v>6162</v>
      </c>
    </row>
    <row r="2035" spans="1:15" ht="16.5" customHeight="1">
      <c r="A2035" s="61">
        <v>101472</v>
      </c>
      <c r="B2035" s="62" t="s">
        <v>6163</v>
      </c>
      <c r="C2035" s="179" t="s">
        <v>6164</v>
      </c>
      <c r="D2035" s="43"/>
      <c r="E2035" s="51">
        <v>44917</v>
      </c>
      <c r="F2035" s="51" t="s">
        <v>6165</v>
      </c>
      <c r="G2035" s="51" t="s">
        <v>33</v>
      </c>
      <c r="H2035" s="95"/>
      <c r="I2035" s="95">
        <f t="shared" si="33"/>
        <v>44943</v>
      </c>
      <c r="J2035" s="51">
        <v>44953</v>
      </c>
      <c r="K2035" s="124">
        <v>44936</v>
      </c>
      <c r="L2035" s="155"/>
      <c r="M2035" s="166"/>
      <c r="N2035" s="53"/>
      <c r="O2035" s="53" t="s">
        <v>6166</v>
      </c>
    </row>
    <row r="2036" spans="1:15" ht="16.5" customHeight="1">
      <c r="A2036" s="61">
        <v>101470</v>
      </c>
      <c r="B2036" s="62" t="s">
        <v>6167</v>
      </c>
      <c r="C2036" s="179" t="s">
        <v>6168</v>
      </c>
      <c r="D2036" s="43"/>
      <c r="E2036" s="51">
        <v>44917</v>
      </c>
      <c r="F2036" s="51" t="s">
        <v>6169</v>
      </c>
      <c r="G2036" s="51" t="s">
        <v>33</v>
      </c>
      <c r="H2036" s="95"/>
      <c r="I2036" s="95">
        <f t="shared" si="33"/>
        <v>44943</v>
      </c>
      <c r="J2036" s="51">
        <v>44952</v>
      </c>
      <c r="K2036" s="124">
        <v>44936</v>
      </c>
      <c r="L2036" s="155"/>
      <c r="M2036" s="166"/>
      <c r="N2036" s="53"/>
      <c r="O2036" s="53" t="s">
        <v>6170</v>
      </c>
    </row>
    <row r="2037" spans="1:15" ht="16.5" customHeight="1">
      <c r="A2037" s="61">
        <v>101474</v>
      </c>
      <c r="B2037" s="62" t="s">
        <v>6171</v>
      </c>
      <c r="C2037" s="179" t="s">
        <v>6172</v>
      </c>
      <c r="D2037" s="43"/>
      <c r="E2037" s="51">
        <v>44929</v>
      </c>
      <c r="F2037" s="51" t="s">
        <v>6169</v>
      </c>
      <c r="G2037" s="51" t="s">
        <v>33</v>
      </c>
      <c r="H2037" s="95"/>
      <c r="I2037" s="95">
        <f t="shared" ref="I2037:I2044" si="34">WORKDAY(E2037,15)</f>
        <v>44950</v>
      </c>
      <c r="J2037" s="51">
        <v>44949</v>
      </c>
      <c r="K2037" s="124">
        <v>44936</v>
      </c>
      <c r="L2037" s="155"/>
      <c r="M2037" s="166"/>
      <c r="N2037" s="53"/>
      <c r="O2037" s="53" t="s">
        <v>6173</v>
      </c>
    </row>
    <row r="2038" spans="1:15" ht="16.5" customHeight="1">
      <c r="A2038" s="61">
        <v>101473</v>
      </c>
      <c r="B2038" s="62" t="s">
        <v>6174</v>
      </c>
      <c r="C2038" s="179" t="s">
        <v>6175</v>
      </c>
      <c r="D2038" s="43"/>
      <c r="E2038" s="181">
        <v>44929</v>
      </c>
      <c r="F2038" s="181">
        <v>44950</v>
      </c>
      <c r="G2038" s="51" t="s">
        <v>33</v>
      </c>
      <c r="H2038" s="95"/>
      <c r="I2038" s="182">
        <f t="shared" si="34"/>
        <v>44950</v>
      </c>
      <c r="J2038" s="181">
        <v>44957</v>
      </c>
      <c r="K2038" s="183">
        <v>44936</v>
      </c>
      <c r="L2038" s="155"/>
      <c r="M2038" s="166"/>
      <c r="N2038" s="53"/>
      <c r="O2038" s="53" t="s">
        <v>6176</v>
      </c>
    </row>
    <row r="2039" spans="1:15" ht="16.5" customHeight="1">
      <c r="A2039" s="61">
        <v>90546</v>
      </c>
      <c r="B2039" s="62" t="s">
        <v>6177</v>
      </c>
      <c r="C2039" s="179" t="s">
        <v>6178</v>
      </c>
      <c r="D2039" s="43"/>
      <c r="E2039" s="181">
        <v>44929</v>
      </c>
      <c r="F2039" s="181">
        <v>44938</v>
      </c>
      <c r="G2039" s="51" t="s">
        <v>33</v>
      </c>
      <c r="H2039" s="95"/>
      <c r="I2039" s="182">
        <f t="shared" si="34"/>
        <v>44950</v>
      </c>
      <c r="J2039" s="181">
        <v>44942</v>
      </c>
      <c r="K2039" s="183">
        <v>44936</v>
      </c>
      <c r="L2039" s="155"/>
      <c r="M2039" s="166"/>
      <c r="N2039" s="53"/>
      <c r="O2039" s="53" t="s">
        <v>6179</v>
      </c>
    </row>
    <row r="2040" spans="1:15" ht="16.5" customHeight="1">
      <c r="A2040" s="61">
        <v>101476</v>
      </c>
      <c r="B2040" s="62" t="s">
        <v>6180</v>
      </c>
      <c r="C2040" s="179" t="s">
        <v>6181</v>
      </c>
      <c r="D2040" s="43"/>
      <c r="E2040" s="51">
        <v>44936</v>
      </c>
      <c r="F2040" s="51">
        <v>44951</v>
      </c>
      <c r="G2040" s="51" t="s">
        <v>33</v>
      </c>
      <c r="H2040" s="95"/>
      <c r="I2040" s="95">
        <f t="shared" si="34"/>
        <v>44957</v>
      </c>
      <c r="J2040" s="51">
        <v>44957</v>
      </c>
      <c r="K2040" s="124">
        <v>44960</v>
      </c>
      <c r="L2040" s="155"/>
      <c r="M2040" s="166"/>
      <c r="N2040" s="53"/>
      <c r="O2040" s="53"/>
    </row>
    <row r="2041" spans="1:15" ht="16.5" customHeight="1">
      <c r="A2041" s="61">
        <v>101478</v>
      </c>
      <c r="B2041" s="62" t="s">
        <v>6182</v>
      </c>
      <c r="C2041" s="179" t="s">
        <v>6183</v>
      </c>
      <c r="D2041" s="43"/>
      <c r="E2041" s="51">
        <v>44944</v>
      </c>
      <c r="F2041" s="51">
        <v>44957</v>
      </c>
      <c r="G2041" s="51" t="s">
        <v>33</v>
      </c>
      <c r="H2041" s="95"/>
      <c r="I2041" s="95">
        <f t="shared" si="34"/>
        <v>44965</v>
      </c>
      <c r="J2041" s="51">
        <v>44967</v>
      </c>
      <c r="K2041" s="124">
        <v>44960</v>
      </c>
      <c r="L2041" s="155"/>
      <c r="M2041" s="166"/>
      <c r="N2041" s="53"/>
      <c r="O2041" s="53"/>
    </row>
    <row r="2042" spans="1:15" ht="16.5" customHeight="1">
      <c r="A2042" s="61">
        <v>101488</v>
      </c>
      <c r="B2042" s="62" t="s">
        <v>6184</v>
      </c>
      <c r="C2042" s="179" t="s">
        <v>6185</v>
      </c>
      <c r="D2042" s="43"/>
      <c r="E2042" s="51">
        <v>44952</v>
      </c>
      <c r="F2042" s="51">
        <v>44965</v>
      </c>
      <c r="G2042" s="51" t="s">
        <v>33</v>
      </c>
      <c r="H2042" s="95"/>
      <c r="I2042" s="95">
        <f t="shared" si="34"/>
        <v>44973</v>
      </c>
      <c r="J2042" s="51">
        <v>44973</v>
      </c>
      <c r="K2042" s="124">
        <v>44960</v>
      </c>
      <c r="L2042" s="155"/>
      <c r="M2042" s="166"/>
      <c r="N2042" s="53"/>
      <c r="O2042" s="53"/>
    </row>
    <row r="2043" spans="1:15" ht="16.5" customHeight="1">
      <c r="A2043" s="61">
        <v>101489</v>
      </c>
      <c r="B2043" s="62" t="s">
        <v>6186</v>
      </c>
      <c r="C2043" s="179" t="s">
        <v>6187</v>
      </c>
      <c r="D2043" s="43"/>
      <c r="E2043" s="51">
        <v>44956</v>
      </c>
      <c r="F2043" s="51" t="s">
        <v>101</v>
      </c>
      <c r="G2043" s="51" t="s">
        <v>101</v>
      </c>
      <c r="H2043" s="95"/>
      <c r="I2043" s="95">
        <f t="shared" si="34"/>
        <v>44977</v>
      </c>
      <c r="J2043" s="51">
        <v>44966</v>
      </c>
      <c r="K2043" s="124">
        <v>44978</v>
      </c>
      <c r="L2043" s="155"/>
      <c r="M2043" s="166"/>
      <c r="N2043" s="53"/>
      <c r="O2043" s="53" t="s">
        <v>6188</v>
      </c>
    </row>
    <row r="2044" spans="1:15" ht="16.5" customHeight="1">
      <c r="A2044" s="61">
        <v>101491</v>
      </c>
      <c r="B2044" s="62" t="s">
        <v>6189</v>
      </c>
      <c r="C2044" s="179" t="s">
        <v>6190</v>
      </c>
      <c r="D2044" s="43"/>
      <c r="E2044" s="51">
        <v>44959</v>
      </c>
      <c r="F2044" s="51">
        <v>44978</v>
      </c>
      <c r="G2044" s="51" t="s">
        <v>33</v>
      </c>
      <c r="H2044" s="95"/>
      <c r="I2044" s="95">
        <f t="shared" si="34"/>
        <v>44980</v>
      </c>
      <c r="J2044" s="51">
        <v>44980</v>
      </c>
      <c r="K2044" s="124">
        <v>44960</v>
      </c>
      <c r="L2044" s="155"/>
      <c r="M2044" s="166"/>
      <c r="N2044" s="53"/>
      <c r="O2044" s="53" t="s">
        <v>6191</v>
      </c>
    </row>
    <row r="2045" spans="1:15" ht="16.5" customHeight="1">
      <c r="A2045" s="70">
        <v>101501</v>
      </c>
      <c r="B2045" s="82" t="s">
        <v>6192</v>
      </c>
      <c r="C2045" s="91" t="s">
        <v>6193</v>
      </c>
      <c r="D2045" s="51"/>
      <c r="E2045" s="51">
        <v>44971</v>
      </c>
      <c r="F2045" s="51">
        <v>44979</v>
      </c>
      <c r="G2045" s="51" t="s">
        <v>33</v>
      </c>
      <c r="H2045" s="51"/>
      <c r="I2045" s="95">
        <f t="shared" ref="I2045:I2050" si="35">WORKDAY(E2045,15)</f>
        <v>44992</v>
      </c>
      <c r="J2045" s="51">
        <v>44992</v>
      </c>
      <c r="K2045" s="124">
        <v>44978</v>
      </c>
      <c r="L2045" s="155"/>
      <c r="M2045" s="166"/>
      <c r="N2045" s="53"/>
      <c r="O2045" s="53"/>
    </row>
    <row r="2046" spans="1:15" ht="16.5" customHeight="1">
      <c r="A2046" s="70">
        <v>24625</v>
      </c>
      <c r="B2046" s="82" t="s">
        <v>6194</v>
      </c>
      <c r="C2046" s="91" t="s">
        <v>6195</v>
      </c>
      <c r="D2046" s="51"/>
      <c r="E2046" s="51">
        <v>44991</v>
      </c>
      <c r="F2046" s="51">
        <v>45000</v>
      </c>
      <c r="G2046" s="51" t="s">
        <v>33</v>
      </c>
      <c r="H2046" s="51"/>
      <c r="I2046" s="95">
        <f t="shared" si="35"/>
        <v>45012</v>
      </c>
      <c r="J2046" s="51">
        <v>45012</v>
      </c>
      <c r="K2046" s="124">
        <v>44999</v>
      </c>
      <c r="L2046" s="155"/>
      <c r="M2046" s="166"/>
      <c r="N2046" s="53"/>
      <c r="O2046" s="53"/>
    </row>
    <row r="2047" spans="1:15" ht="16.5" customHeight="1">
      <c r="A2047" s="70">
        <v>101331</v>
      </c>
      <c r="B2047" s="82" t="s">
        <v>5965</v>
      </c>
      <c r="C2047" s="91"/>
      <c r="D2047" s="51"/>
      <c r="E2047" s="51">
        <v>44993</v>
      </c>
      <c r="F2047" s="51" t="s">
        <v>101</v>
      </c>
      <c r="G2047" s="51" t="s">
        <v>101</v>
      </c>
      <c r="H2047" s="51"/>
      <c r="I2047" s="95">
        <f t="shared" si="35"/>
        <v>45014</v>
      </c>
      <c r="J2047" s="51">
        <v>44995</v>
      </c>
      <c r="K2047" s="124">
        <v>44999</v>
      </c>
      <c r="L2047" s="155"/>
      <c r="M2047" s="166"/>
      <c r="N2047" s="53"/>
      <c r="O2047" s="53" t="s">
        <v>6196</v>
      </c>
    </row>
    <row r="2048" spans="1:15" ht="16.5" customHeight="1">
      <c r="A2048" s="70">
        <v>101519</v>
      </c>
      <c r="B2048" s="82" t="s">
        <v>6197</v>
      </c>
      <c r="C2048" s="91" t="s">
        <v>6198</v>
      </c>
      <c r="D2048" s="51"/>
      <c r="E2048" s="51">
        <v>44995</v>
      </c>
      <c r="F2048" s="51">
        <v>45006</v>
      </c>
      <c r="G2048" s="51" t="s">
        <v>33</v>
      </c>
      <c r="H2048" s="51"/>
      <c r="I2048" s="95">
        <f t="shared" si="35"/>
        <v>45016</v>
      </c>
      <c r="J2048" s="51">
        <v>45016</v>
      </c>
      <c r="K2048" s="124">
        <v>44999</v>
      </c>
      <c r="L2048" s="155"/>
      <c r="M2048" s="166"/>
      <c r="N2048" s="53"/>
      <c r="O2048" s="53"/>
    </row>
    <row r="2049" spans="1:15" ht="31.5" customHeight="1">
      <c r="A2049" s="70">
        <v>78779</v>
      </c>
      <c r="B2049" s="82" t="s">
        <v>6199</v>
      </c>
      <c r="C2049" s="91" t="s">
        <v>6200</v>
      </c>
      <c r="D2049" s="51"/>
      <c r="E2049" s="51">
        <v>44998</v>
      </c>
      <c r="F2049" s="51">
        <v>45015</v>
      </c>
      <c r="G2049" s="51" t="s">
        <v>2087</v>
      </c>
      <c r="H2049" s="51"/>
      <c r="I2049" s="95">
        <f t="shared" si="35"/>
        <v>45019</v>
      </c>
      <c r="J2049" s="51">
        <v>45019</v>
      </c>
      <c r="K2049" s="124">
        <v>44999</v>
      </c>
      <c r="L2049" s="155"/>
      <c r="M2049" s="166"/>
      <c r="N2049" s="53"/>
      <c r="O2049" s="53"/>
    </row>
    <row r="2050" spans="1:15" ht="16.5" customHeight="1">
      <c r="A2050" s="70">
        <v>91991</v>
      </c>
      <c r="B2050" s="82" t="s">
        <v>6201</v>
      </c>
      <c r="C2050" s="91" t="s">
        <v>6202</v>
      </c>
      <c r="D2050" s="51"/>
      <c r="E2050" s="51">
        <v>45000</v>
      </c>
      <c r="F2050" s="51">
        <v>45021</v>
      </c>
      <c r="G2050" s="51" t="s">
        <v>2087</v>
      </c>
      <c r="H2050" s="51"/>
      <c r="I2050" s="95">
        <f t="shared" si="35"/>
        <v>45021</v>
      </c>
      <c r="J2050" s="51">
        <v>45027</v>
      </c>
      <c r="K2050" s="124">
        <v>45008</v>
      </c>
      <c r="L2050" s="155"/>
      <c r="M2050" s="166"/>
      <c r="N2050" s="53"/>
      <c r="O2050" s="53"/>
    </row>
    <row r="2051" spans="1:15" ht="16.5" customHeight="1">
      <c r="A2051" s="70">
        <v>101523</v>
      </c>
      <c r="B2051" s="82" t="s">
        <v>6203</v>
      </c>
      <c r="C2051" s="91" t="s">
        <v>6204</v>
      </c>
      <c r="D2051" s="51"/>
      <c r="E2051" s="51">
        <v>45008</v>
      </c>
      <c r="F2051" s="51">
        <v>45020</v>
      </c>
      <c r="G2051" s="51" t="s">
        <v>2087</v>
      </c>
      <c r="H2051" s="51"/>
      <c r="I2051" s="95">
        <f>WORKDAY(E2051,17)</f>
        <v>45033</v>
      </c>
      <c r="J2051" s="51">
        <v>45033</v>
      </c>
      <c r="K2051" s="124">
        <v>45008</v>
      </c>
      <c r="L2051" s="155"/>
      <c r="M2051" s="166"/>
      <c r="N2051" s="53"/>
      <c r="O2051" s="53"/>
    </row>
    <row r="2052" spans="1:15" ht="16.5" customHeight="1">
      <c r="A2052" s="70">
        <v>24719</v>
      </c>
      <c r="B2052" s="82" t="s">
        <v>6205</v>
      </c>
      <c r="C2052" s="91" t="s">
        <v>22</v>
      </c>
      <c r="D2052" s="51"/>
      <c r="E2052" s="51">
        <v>45009</v>
      </c>
      <c r="F2052" s="51">
        <v>45028</v>
      </c>
      <c r="G2052" s="50" t="s">
        <v>2087</v>
      </c>
      <c r="H2052" s="51"/>
      <c r="I2052" s="95">
        <f>WORKDAY(E2052,17)</f>
        <v>45034</v>
      </c>
      <c r="J2052" s="47">
        <v>45034</v>
      </c>
      <c r="K2052" s="74">
        <v>44989</v>
      </c>
      <c r="L2052" s="155"/>
      <c r="M2052" s="166"/>
      <c r="N2052" s="53"/>
      <c r="O2052" s="53"/>
    </row>
    <row r="2053" spans="1:15" ht="16.5" customHeight="1">
      <c r="A2053" s="70">
        <v>101534</v>
      </c>
      <c r="B2053" s="82" t="s">
        <v>6206</v>
      </c>
      <c r="C2053" s="91" t="s">
        <v>6207</v>
      </c>
      <c r="D2053" s="51"/>
      <c r="E2053" s="51">
        <v>45028</v>
      </c>
      <c r="F2053" s="51">
        <v>45030</v>
      </c>
      <c r="G2053" s="51" t="s">
        <v>2087</v>
      </c>
      <c r="H2053" s="51"/>
      <c r="I2053" s="95">
        <f>WORKDAY(E2053,16)</f>
        <v>45050</v>
      </c>
      <c r="J2053" s="51">
        <v>45044</v>
      </c>
      <c r="K2053" s="124">
        <v>45028</v>
      </c>
      <c r="L2053" s="155"/>
      <c r="M2053" s="166"/>
      <c r="N2053" s="53"/>
      <c r="O2053" s="53"/>
    </row>
    <row r="2054" spans="1:15" ht="16.5" customHeight="1">
      <c r="A2054" s="70">
        <v>101535</v>
      </c>
      <c r="B2054" s="82" t="s">
        <v>6208</v>
      </c>
      <c r="C2054" s="91" t="s">
        <v>6209</v>
      </c>
      <c r="D2054" s="51"/>
      <c r="E2054" s="51">
        <v>45028</v>
      </c>
      <c r="F2054" s="51">
        <v>45036</v>
      </c>
      <c r="G2054" s="51" t="s">
        <v>2087</v>
      </c>
      <c r="H2054" s="51"/>
      <c r="I2054" s="95">
        <f>WORKDAY(E2054,16)</f>
        <v>45050</v>
      </c>
      <c r="J2054" s="51">
        <v>45037</v>
      </c>
      <c r="K2054" s="124">
        <v>45030</v>
      </c>
      <c r="L2054" s="155"/>
      <c r="M2054" s="166"/>
      <c r="N2054" s="53"/>
      <c r="O2054" s="53"/>
    </row>
    <row r="2055" spans="1:15" ht="16.5" customHeight="1">
      <c r="A2055" s="70">
        <v>101537</v>
      </c>
      <c r="B2055" s="82" t="s">
        <v>6210</v>
      </c>
      <c r="C2055" t="s">
        <v>6211</v>
      </c>
      <c r="D2055" s="51"/>
      <c r="E2055" s="51">
        <v>45033</v>
      </c>
      <c r="F2055" s="51">
        <v>45040</v>
      </c>
      <c r="G2055" s="51" t="s">
        <v>2087</v>
      </c>
      <c r="H2055" s="51"/>
      <c r="I2055" s="95">
        <f>WORKDAY(E2055,16)</f>
        <v>45055</v>
      </c>
      <c r="J2055" s="51">
        <v>45055</v>
      </c>
      <c r="K2055" s="124">
        <v>45041</v>
      </c>
      <c r="L2055" s="155"/>
      <c r="M2055" s="166"/>
      <c r="N2055" s="53"/>
      <c r="O2055" s="53"/>
    </row>
    <row r="2056" spans="1:15" ht="16.5" customHeight="1">
      <c r="A2056" s="70">
        <v>101538</v>
      </c>
      <c r="B2056" s="82" t="s">
        <v>6212</v>
      </c>
      <c r="C2056" s="91" t="s">
        <v>6213</v>
      </c>
      <c r="D2056" s="51"/>
      <c r="E2056" s="51">
        <v>45033</v>
      </c>
      <c r="F2056" s="51">
        <v>45036</v>
      </c>
      <c r="G2056" s="51" t="s">
        <v>2087</v>
      </c>
      <c r="H2056" s="51"/>
      <c r="I2056" s="95">
        <f>WORKDAY(E2056,16)</f>
        <v>45055</v>
      </c>
      <c r="J2056" s="51">
        <v>45040</v>
      </c>
      <c r="K2056" s="124">
        <v>45041</v>
      </c>
      <c r="L2056" s="155"/>
      <c r="M2056" s="166"/>
      <c r="N2056" s="53"/>
      <c r="O2056" s="53"/>
    </row>
    <row r="2057" spans="1:15" ht="16.5" customHeight="1">
      <c r="A2057" s="70">
        <v>101539</v>
      </c>
      <c r="B2057" s="82" t="s">
        <v>6214</v>
      </c>
      <c r="C2057" s="91" t="s">
        <v>6215</v>
      </c>
      <c r="D2057" s="51"/>
      <c r="E2057" s="51">
        <v>45033</v>
      </c>
      <c r="F2057" s="51">
        <v>45040</v>
      </c>
      <c r="G2057" s="50" t="s">
        <v>33</v>
      </c>
      <c r="H2057" s="51"/>
      <c r="I2057" s="95">
        <f>WORKDAY(E2057,16)</f>
        <v>45055</v>
      </c>
      <c r="J2057" s="51">
        <v>45055</v>
      </c>
      <c r="K2057" s="124">
        <v>45041</v>
      </c>
      <c r="L2057" s="155">
        <v>45048</v>
      </c>
      <c r="M2057" s="166"/>
      <c r="N2057" s="53"/>
      <c r="O2057" s="53"/>
    </row>
    <row r="2058" spans="1:15" ht="16.5" customHeight="1">
      <c r="A2058" s="70">
        <v>101543</v>
      </c>
      <c r="B2058" s="82" t="s">
        <v>6216</v>
      </c>
      <c r="C2058" s="91" t="s">
        <v>6217</v>
      </c>
      <c r="D2058" s="51"/>
      <c r="E2058" s="51">
        <v>45037</v>
      </c>
      <c r="F2058" s="51">
        <v>45057</v>
      </c>
      <c r="G2058" s="50" t="s">
        <v>33</v>
      </c>
      <c r="H2058" s="51"/>
      <c r="I2058" s="95">
        <f>WORKDAY(E2058,17)</f>
        <v>45062</v>
      </c>
      <c r="J2058" s="47">
        <v>45061</v>
      </c>
      <c r="K2058" s="74">
        <v>45051</v>
      </c>
      <c r="L2058" s="155"/>
      <c r="M2058" s="166"/>
      <c r="N2058" s="53"/>
      <c r="O2058" s="53"/>
    </row>
    <row r="2059" spans="1:15" ht="16.5" customHeight="1">
      <c r="A2059" s="70">
        <v>101643</v>
      </c>
      <c r="B2059" s="82" t="s">
        <v>6218</v>
      </c>
      <c r="C2059" s="91" t="s">
        <v>6219</v>
      </c>
      <c r="D2059" s="51"/>
      <c r="E2059" s="51">
        <v>45065</v>
      </c>
      <c r="F2059" s="51">
        <v>45076</v>
      </c>
      <c r="G2059" s="50" t="s">
        <v>2087</v>
      </c>
      <c r="H2059" s="51"/>
      <c r="I2059" s="95">
        <f>WORKDAY(E2059,16)</f>
        <v>45089</v>
      </c>
      <c r="J2059" s="47">
        <v>45085</v>
      </c>
      <c r="K2059" s="74">
        <v>45068</v>
      </c>
      <c r="L2059" s="155"/>
      <c r="M2059" s="166"/>
      <c r="N2059" s="53"/>
      <c r="O2059" s="53"/>
    </row>
    <row r="2060" spans="1:15" ht="16.5" customHeight="1">
      <c r="A2060" s="70">
        <v>24174</v>
      </c>
      <c r="B2060" s="82" t="s">
        <v>6220</v>
      </c>
      <c r="C2060" s="91" t="s">
        <v>6221</v>
      </c>
      <c r="D2060" s="51"/>
      <c r="E2060" s="51">
        <v>45223</v>
      </c>
      <c r="F2060" s="51">
        <v>45230</v>
      </c>
      <c r="G2060" s="50" t="s">
        <v>2120</v>
      </c>
      <c r="H2060" s="51"/>
      <c r="I2060" s="95">
        <f>WORKDAY(E2060,16)</f>
        <v>45245</v>
      </c>
      <c r="J2060" s="47">
        <v>45237</v>
      </c>
      <c r="K2060" s="74">
        <v>45224</v>
      </c>
      <c r="L2060" s="155"/>
      <c r="M2060" s="166"/>
      <c r="N2060" s="53"/>
      <c r="O2060" s="53"/>
    </row>
    <row r="2061" spans="1:15">
      <c r="A2061" s="121"/>
      <c r="B2061" s="44"/>
      <c r="C2061" s="56"/>
      <c r="D2061" s="43"/>
      <c r="E2061" s="51"/>
      <c r="F2061" s="51"/>
      <c r="G2061" s="51"/>
      <c r="H2061" s="51"/>
      <c r="I2061" s="51"/>
      <c r="J2061" s="51"/>
      <c r="K2061" s="155"/>
      <c r="L2061" s="155"/>
      <c r="M2061" s="155"/>
      <c r="N2061" s="156"/>
      <c r="O2061" s="78"/>
    </row>
    <row r="2062" spans="1:15" s="102" customFormat="1">
      <c r="A2062" s="96" t="s">
        <v>6222</v>
      </c>
      <c r="B2062" s="97"/>
      <c r="C2062" s="97"/>
      <c r="D2062" s="98"/>
      <c r="E2062" s="99"/>
      <c r="F2062" s="99"/>
      <c r="G2062" s="99"/>
      <c r="H2062" s="99"/>
      <c r="I2062" s="99"/>
      <c r="J2062" s="98"/>
      <c r="K2062" s="184"/>
      <c r="L2062" s="184"/>
      <c r="M2062" s="184"/>
      <c r="N2062" s="185"/>
      <c r="O2062" s="186"/>
    </row>
    <row r="2063" spans="1:15" ht="29.1">
      <c r="A2063" s="38" t="s">
        <v>0</v>
      </c>
      <c r="B2063" s="38" t="s">
        <v>2074</v>
      </c>
      <c r="C2063" s="38" t="s">
        <v>2075</v>
      </c>
      <c r="D2063" s="38" t="s">
        <v>2076</v>
      </c>
      <c r="E2063" s="39" t="s">
        <v>2077</v>
      </c>
      <c r="F2063" s="39" t="s">
        <v>6223</v>
      </c>
      <c r="G2063" s="39" t="s">
        <v>6224</v>
      </c>
      <c r="H2063" s="40" t="s">
        <v>6225</v>
      </c>
      <c r="I2063" s="40"/>
      <c r="J2063" s="40" t="s">
        <v>2081</v>
      </c>
      <c r="K2063" s="41" t="s">
        <v>2082</v>
      </c>
      <c r="L2063" s="41"/>
      <c r="M2063" s="41"/>
      <c r="N2063" s="41" t="s">
        <v>2084</v>
      </c>
      <c r="O2063" s="42" t="s">
        <v>84</v>
      </c>
    </row>
    <row r="2064" spans="1:15" ht="15" hidden="1" customHeight="1" outlineLevel="1">
      <c r="A2064" s="61">
        <v>68068</v>
      </c>
      <c r="B2064" s="62" t="s">
        <v>6226</v>
      </c>
      <c r="C2064" s="65" t="s">
        <v>6227</v>
      </c>
      <c r="D2064" s="61">
        <v>3</v>
      </c>
      <c r="E2064" s="63">
        <v>42166</v>
      </c>
      <c r="F2064" s="63" t="s">
        <v>101</v>
      </c>
      <c r="G2064" s="63" t="s">
        <v>2087</v>
      </c>
      <c r="H2064" s="63">
        <v>42173</v>
      </c>
      <c r="I2064" s="63"/>
      <c r="J2064" s="61" t="s">
        <v>101</v>
      </c>
      <c r="K2064" s="124">
        <v>42167</v>
      </c>
      <c r="L2064" s="124"/>
      <c r="M2064" s="124"/>
      <c r="N2064" s="66"/>
      <c r="O2064" s="60" t="s">
        <v>6228</v>
      </c>
    </row>
    <row r="2065" spans="1:16" ht="15" hidden="1" customHeight="1" outlineLevel="1">
      <c r="A2065" s="61">
        <v>76814</v>
      </c>
      <c r="B2065" s="62" t="s">
        <v>6229</v>
      </c>
      <c r="C2065" s="65" t="s">
        <v>2970</v>
      </c>
      <c r="D2065" s="61"/>
      <c r="E2065" s="63">
        <v>42174</v>
      </c>
      <c r="F2065" s="63" t="s">
        <v>101</v>
      </c>
      <c r="G2065" s="63" t="s">
        <v>2149</v>
      </c>
      <c r="H2065" s="63">
        <v>42186</v>
      </c>
      <c r="I2065" s="63"/>
      <c r="J2065" s="63">
        <v>42187</v>
      </c>
      <c r="K2065" s="64">
        <v>42181</v>
      </c>
      <c r="L2065" s="64"/>
      <c r="M2065" s="64"/>
      <c r="N2065" s="66"/>
      <c r="O2065" s="60" t="s">
        <v>6230</v>
      </c>
    </row>
    <row r="2066" spans="1:16" ht="15" hidden="1" customHeight="1" outlineLevel="1">
      <c r="A2066" s="61">
        <v>80162</v>
      </c>
      <c r="B2066" s="62" t="s">
        <v>6231</v>
      </c>
      <c r="C2066" s="65" t="s">
        <v>6232</v>
      </c>
      <c r="D2066" s="61">
        <v>1</v>
      </c>
      <c r="E2066" s="63">
        <v>42512</v>
      </c>
      <c r="F2066" s="63" t="s">
        <v>101</v>
      </c>
      <c r="G2066" s="63" t="s">
        <v>2087</v>
      </c>
      <c r="H2066" s="63">
        <v>42550</v>
      </c>
      <c r="I2066" s="63"/>
      <c r="J2066" s="63">
        <v>42551</v>
      </c>
      <c r="K2066" s="64">
        <v>42545</v>
      </c>
      <c r="L2066" s="64"/>
      <c r="M2066" s="64"/>
      <c r="N2066" s="66"/>
      <c r="O2066" s="60"/>
    </row>
    <row r="2067" spans="1:16" ht="15" hidden="1" customHeight="1" outlineLevel="1">
      <c r="A2067" s="61">
        <v>80664</v>
      </c>
      <c r="B2067" s="62" t="s">
        <v>5787</v>
      </c>
      <c r="C2067" s="65" t="s">
        <v>5788</v>
      </c>
      <c r="D2067" s="61"/>
      <c r="E2067" s="63">
        <v>44445</v>
      </c>
      <c r="F2067" s="63" t="s">
        <v>101</v>
      </c>
      <c r="G2067" s="63" t="s">
        <v>2087</v>
      </c>
      <c r="H2067" s="63"/>
      <c r="I2067" s="63"/>
      <c r="J2067" s="63">
        <v>44446</v>
      </c>
      <c r="K2067" s="155">
        <v>44456</v>
      </c>
      <c r="L2067" s="64"/>
      <c r="M2067" s="64"/>
      <c r="N2067" s="66"/>
      <c r="O2067" s="60"/>
    </row>
    <row r="2068" spans="1:16" ht="15" hidden="1" customHeight="1" outlineLevel="1">
      <c r="A2068" s="61">
        <v>77047</v>
      </c>
      <c r="B2068" s="62" t="s">
        <v>6233</v>
      </c>
      <c r="C2068" s="65" t="s">
        <v>3053</v>
      </c>
      <c r="D2068" s="61"/>
      <c r="E2068" s="63">
        <v>44445</v>
      </c>
      <c r="F2068" s="63" t="s">
        <v>101</v>
      </c>
      <c r="G2068" s="63" t="s">
        <v>2087</v>
      </c>
      <c r="H2068" s="63"/>
      <c r="I2068" s="63"/>
      <c r="J2068" s="63">
        <v>44518</v>
      </c>
      <c r="K2068" s="51">
        <v>44456</v>
      </c>
      <c r="L2068" s="64"/>
      <c r="M2068" s="64"/>
      <c r="N2068" s="66"/>
      <c r="O2068" s="60"/>
    </row>
    <row r="2069" spans="1:16" ht="15" hidden="1" customHeight="1" outlineLevel="1">
      <c r="A2069" s="61">
        <v>84513</v>
      </c>
      <c r="B2069" s="62" t="s">
        <v>6234</v>
      </c>
      <c r="C2069" s="65" t="s">
        <v>6235</v>
      </c>
      <c r="D2069" s="61"/>
      <c r="E2069" s="63">
        <v>44453</v>
      </c>
      <c r="F2069" s="63" t="s">
        <v>101</v>
      </c>
      <c r="G2069" s="63" t="s">
        <v>2087</v>
      </c>
      <c r="H2069" s="63"/>
      <c r="I2069" s="63"/>
      <c r="J2069" s="63">
        <v>44510</v>
      </c>
      <c r="K2069" s="51">
        <v>44456</v>
      </c>
      <c r="L2069" s="64"/>
      <c r="M2069" s="64"/>
      <c r="N2069" s="66"/>
      <c r="O2069" s="60" t="s">
        <v>6236</v>
      </c>
    </row>
    <row r="2070" spans="1:16" ht="15" customHeight="1" collapsed="1">
      <c r="A2070" s="61">
        <v>101544</v>
      </c>
      <c r="B2070" s="62" t="s">
        <v>6237</v>
      </c>
      <c r="C2070" s="65" t="s">
        <v>6238</v>
      </c>
      <c r="D2070" s="61"/>
      <c r="E2070" s="63">
        <v>45042</v>
      </c>
      <c r="F2070" s="63" t="s">
        <v>101</v>
      </c>
      <c r="G2070" s="63" t="s">
        <v>33</v>
      </c>
      <c r="H2070" s="63"/>
      <c r="I2070" s="63"/>
      <c r="J2070" s="63">
        <v>45055</v>
      </c>
      <c r="K2070" s="64">
        <v>45044</v>
      </c>
      <c r="L2070" s="64"/>
      <c r="M2070" s="64"/>
      <c r="N2070" s="66"/>
      <c r="O2070" s="60"/>
    </row>
    <row r="2071" spans="1:16" ht="15" customHeight="1">
      <c r="A2071" s="61"/>
      <c r="B2071" s="62"/>
      <c r="C2071" s="65"/>
      <c r="D2071" s="61"/>
      <c r="E2071" s="63"/>
      <c r="F2071" s="63"/>
      <c r="G2071" s="63"/>
      <c r="H2071" s="63"/>
      <c r="I2071" s="63"/>
      <c r="J2071" s="63"/>
      <c r="K2071" s="64"/>
      <c r="L2071" s="64"/>
      <c r="M2071" s="64"/>
      <c r="N2071" s="66"/>
      <c r="O2071" s="60"/>
    </row>
    <row r="2072" spans="1:16" ht="15" customHeight="1">
      <c r="A2072" s="61"/>
      <c r="B2072" s="62"/>
      <c r="C2072" s="65"/>
      <c r="D2072" s="61"/>
      <c r="E2072" s="63"/>
      <c r="F2072" s="63"/>
      <c r="G2072" s="63"/>
      <c r="H2072" s="63"/>
      <c r="I2072" s="63"/>
      <c r="J2072" s="63"/>
      <c r="K2072" s="64"/>
      <c r="L2072" s="64"/>
      <c r="M2072" s="64"/>
      <c r="N2072" s="66"/>
      <c r="O2072" s="60"/>
    </row>
    <row r="2073" spans="1:16" s="102" customFormat="1">
      <c r="A2073" s="96" t="s">
        <v>6239</v>
      </c>
      <c r="B2073" s="97"/>
      <c r="C2073" s="97"/>
      <c r="D2073" s="98"/>
      <c r="E2073" s="99"/>
      <c r="F2073" s="99"/>
      <c r="G2073" s="99"/>
      <c r="H2073" s="99"/>
      <c r="I2073" s="99"/>
      <c r="J2073" s="98"/>
      <c r="K2073" s="184"/>
      <c r="L2073" s="184"/>
      <c r="M2073" s="184"/>
      <c r="N2073" s="185"/>
      <c r="O2073" s="186"/>
    </row>
    <row r="2074" spans="1:16" ht="43.5">
      <c r="A2074" s="38" t="s">
        <v>0</v>
      </c>
      <c r="B2074" s="38" t="s">
        <v>2074</v>
      </c>
      <c r="C2074" s="38" t="s">
        <v>2075</v>
      </c>
      <c r="D2074" s="187" t="s">
        <v>6240</v>
      </c>
      <c r="E2074" s="39" t="s">
        <v>2077</v>
      </c>
      <c r="F2074" s="39" t="s">
        <v>4</v>
      </c>
      <c r="G2074" s="39" t="s">
        <v>6223</v>
      </c>
      <c r="H2074" s="40" t="s">
        <v>6224</v>
      </c>
      <c r="I2074" s="188"/>
      <c r="J2074" s="188" t="s">
        <v>6241</v>
      </c>
      <c r="K2074" s="188" t="s">
        <v>6242</v>
      </c>
      <c r="L2074" s="41" t="s">
        <v>2082</v>
      </c>
      <c r="M2074" s="188"/>
      <c r="N2074" s="41" t="s">
        <v>6243</v>
      </c>
      <c r="O2074" s="189" t="s">
        <v>84</v>
      </c>
    </row>
    <row r="2075" spans="1:16" ht="15" hidden="1" customHeight="1" outlineLevel="1">
      <c r="A2075" s="61">
        <v>73232</v>
      </c>
      <c r="B2075" s="62" t="s">
        <v>6244</v>
      </c>
      <c r="C2075" s="62" t="s">
        <v>5853</v>
      </c>
      <c r="D2075" s="61">
        <v>2</v>
      </c>
      <c r="E2075" s="63">
        <v>42111</v>
      </c>
      <c r="F2075" s="63" t="s">
        <v>6245</v>
      </c>
      <c r="G2075" s="63">
        <v>42116</v>
      </c>
      <c r="H2075" s="63" t="s">
        <v>2087</v>
      </c>
      <c r="I2075" s="63"/>
      <c r="J2075" s="63">
        <v>42123</v>
      </c>
      <c r="K2075" s="190">
        <v>42122</v>
      </c>
      <c r="L2075" s="190"/>
      <c r="M2075" s="190"/>
      <c r="N2075" s="50">
        <v>42139</v>
      </c>
      <c r="O2075" s="191" t="s">
        <v>6246</v>
      </c>
    </row>
    <row r="2076" spans="1:16" ht="15" hidden="1" customHeight="1" outlineLevel="1">
      <c r="A2076" s="61"/>
      <c r="B2076" s="62" t="s">
        <v>6247</v>
      </c>
      <c r="C2076" s="62" t="s">
        <v>3002</v>
      </c>
      <c r="D2076" s="61" t="s">
        <v>3002</v>
      </c>
      <c r="E2076" s="63">
        <v>42132</v>
      </c>
      <c r="F2076" s="63" t="s">
        <v>6248</v>
      </c>
      <c r="G2076" s="63" t="s">
        <v>101</v>
      </c>
      <c r="H2076" s="63" t="s">
        <v>2087</v>
      </c>
      <c r="I2076" s="63"/>
      <c r="J2076" s="61" t="s">
        <v>101</v>
      </c>
      <c r="K2076" s="192" t="s">
        <v>101</v>
      </c>
      <c r="L2076" s="192"/>
      <c r="M2076" s="192"/>
      <c r="N2076" s="193" t="s">
        <v>6249</v>
      </c>
      <c r="O2076" s="191" t="s">
        <v>6250</v>
      </c>
    </row>
    <row r="2077" spans="1:16" ht="15" hidden="1" customHeight="1" outlineLevel="1">
      <c r="A2077" s="61">
        <v>76023</v>
      </c>
      <c r="B2077" s="62" t="s">
        <v>6251</v>
      </c>
      <c r="C2077" s="62" t="s">
        <v>6252</v>
      </c>
      <c r="D2077" s="61">
        <v>14</v>
      </c>
      <c r="E2077" s="63">
        <v>42135</v>
      </c>
      <c r="F2077" s="63" t="s">
        <v>6248</v>
      </c>
      <c r="G2077" s="63" t="s">
        <v>101</v>
      </c>
      <c r="H2077" s="63" t="s">
        <v>2087</v>
      </c>
      <c r="I2077" s="63"/>
      <c r="J2077" s="61" t="s">
        <v>101</v>
      </c>
      <c r="K2077" s="192" t="s">
        <v>101</v>
      </c>
      <c r="L2077" s="192"/>
      <c r="M2077" s="192"/>
      <c r="N2077" s="193" t="s">
        <v>6249</v>
      </c>
      <c r="O2077" s="191" t="s">
        <v>6253</v>
      </c>
    </row>
    <row r="2078" spans="1:16" ht="15" hidden="1" customHeight="1" outlineLevel="1">
      <c r="A2078" s="61">
        <v>74541</v>
      </c>
      <c r="B2078" s="62" t="s">
        <v>2936</v>
      </c>
      <c r="C2078" s="62" t="s">
        <v>6254</v>
      </c>
      <c r="D2078" s="61" t="s">
        <v>3002</v>
      </c>
      <c r="E2078" s="63">
        <v>42136</v>
      </c>
      <c r="F2078" s="63" t="s">
        <v>6248</v>
      </c>
      <c r="G2078" s="63" t="s">
        <v>101</v>
      </c>
      <c r="H2078" s="63" t="s">
        <v>2087</v>
      </c>
      <c r="I2078" s="63"/>
      <c r="J2078" s="63" t="s">
        <v>101</v>
      </c>
      <c r="K2078" s="123" t="s">
        <v>101</v>
      </c>
      <c r="L2078" s="190"/>
      <c r="M2078" s="190"/>
      <c r="N2078" s="194" t="s">
        <v>6255</v>
      </c>
      <c r="O2078" s="195" t="s">
        <v>6256</v>
      </c>
      <c r="P2078" s="191"/>
    </row>
    <row r="2079" spans="1:16" ht="15" hidden="1" customHeight="1" outlineLevel="1">
      <c r="A2079" s="61">
        <v>68068</v>
      </c>
      <c r="B2079" s="62" t="s">
        <v>6226</v>
      </c>
      <c r="C2079" s="65" t="s">
        <v>6227</v>
      </c>
      <c r="D2079" s="61"/>
      <c r="E2079" s="63">
        <v>42180</v>
      </c>
      <c r="F2079" s="63" t="s">
        <v>6257</v>
      </c>
      <c r="G2079" s="63" t="s">
        <v>6258</v>
      </c>
      <c r="H2079" s="63" t="s">
        <v>2087</v>
      </c>
      <c r="I2079" s="63"/>
      <c r="J2079" s="63">
        <v>42200</v>
      </c>
      <c r="K2079" s="124">
        <v>42181</v>
      </c>
      <c r="L2079" s="124"/>
      <c r="M2079" s="124"/>
      <c r="N2079" s="103">
        <v>42184</v>
      </c>
      <c r="O2079" s="60"/>
      <c r="P2079" s="16"/>
    </row>
    <row r="2080" spans="1:16" ht="15" hidden="1" customHeight="1" outlineLevel="1">
      <c r="A2080" s="61">
        <v>71465</v>
      </c>
      <c r="B2080" s="62" t="s">
        <v>6259</v>
      </c>
      <c r="C2080" s="65" t="s">
        <v>6260</v>
      </c>
      <c r="D2080" s="61"/>
      <c r="E2080" s="63">
        <v>42184</v>
      </c>
      <c r="F2080" s="63" t="s">
        <v>6257</v>
      </c>
      <c r="G2080" s="63">
        <v>42200</v>
      </c>
      <c r="H2080" s="63" t="s">
        <v>2087</v>
      </c>
      <c r="I2080" s="63"/>
      <c r="J2080" s="61"/>
      <c r="K2080" s="131" t="s">
        <v>6261</v>
      </c>
      <c r="L2080" s="131"/>
      <c r="M2080" s="131"/>
      <c r="N2080" s="66"/>
      <c r="O2080" s="60" t="s">
        <v>6262</v>
      </c>
      <c r="P2080" s="16"/>
    </row>
    <row r="2081" spans="1:16" ht="15" hidden="1" customHeight="1" outlineLevel="1">
      <c r="A2081" s="61">
        <v>76910</v>
      </c>
      <c r="B2081" s="62" t="s">
        <v>6263</v>
      </c>
      <c r="C2081" s="65"/>
      <c r="D2081" s="61"/>
      <c r="E2081" s="63">
        <v>42187</v>
      </c>
      <c r="F2081" s="63" t="s">
        <v>6264</v>
      </c>
      <c r="G2081" s="63">
        <v>42202</v>
      </c>
      <c r="H2081" s="63" t="s">
        <v>2087</v>
      </c>
      <c r="I2081" s="63"/>
      <c r="J2081" s="61"/>
      <c r="K2081" s="124">
        <v>42188</v>
      </c>
      <c r="L2081" s="124"/>
      <c r="M2081" s="124"/>
      <c r="N2081" s="66"/>
      <c r="O2081" s="60"/>
      <c r="P2081" s="16"/>
    </row>
    <row r="2082" spans="1:16" ht="15" hidden="1" customHeight="1" outlineLevel="1">
      <c r="A2082" s="61">
        <v>71465</v>
      </c>
      <c r="B2082" s="62" t="s">
        <v>6259</v>
      </c>
      <c r="C2082" s="65" t="s">
        <v>6260</v>
      </c>
      <c r="D2082" s="61"/>
      <c r="E2082" s="63">
        <v>42222</v>
      </c>
      <c r="F2082" s="63" t="s">
        <v>6248</v>
      </c>
      <c r="G2082" s="63" t="s">
        <v>101</v>
      </c>
      <c r="H2082" s="63" t="s">
        <v>2087</v>
      </c>
      <c r="I2082" s="63"/>
      <c r="J2082" s="61"/>
      <c r="K2082" s="124">
        <v>42223</v>
      </c>
      <c r="L2082" s="124"/>
      <c r="M2082" s="124"/>
      <c r="N2082" s="66"/>
      <c r="O2082" s="60"/>
      <c r="P2082" s="16"/>
    </row>
    <row r="2083" spans="1:16" ht="15" hidden="1" customHeight="1" outlineLevel="1">
      <c r="A2083" s="61">
        <v>78194</v>
      </c>
      <c r="B2083" s="62" t="s">
        <v>6265</v>
      </c>
      <c r="C2083" s="65"/>
      <c r="D2083" s="61"/>
      <c r="E2083" s="63">
        <v>42244</v>
      </c>
      <c r="F2083" s="63" t="s">
        <v>6266</v>
      </c>
      <c r="G2083" s="63">
        <v>42255</v>
      </c>
      <c r="H2083" s="63" t="s">
        <v>2087</v>
      </c>
      <c r="I2083" s="63"/>
      <c r="J2083" s="63">
        <v>42262</v>
      </c>
      <c r="K2083" s="123">
        <v>42275</v>
      </c>
      <c r="L2083" s="123"/>
      <c r="M2083" s="123"/>
      <c r="N2083" s="66"/>
      <c r="O2083" s="60"/>
      <c r="P2083" s="16"/>
    </row>
    <row r="2084" spans="1:16" ht="15" hidden="1" customHeight="1" outlineLevel="1">
      <c r="A2084" s="61">
        <v>73839</v>
      </c>
      <c r="B2084" s="62" t="s">
        <v>6267</v>
      </c>
      <c r="C2084" s="65" t="s">
        <v>6268</v>
      </c>
      <c r="D2084" s="61"/>
      <c r="E2084" s="63">
        <v>42265</v>
      </c>
      <c r="F2084" s="63" t="s">
        <v>6264</v>
      </c>
      <c r="G2084" s="63">
        <v>42276</v>
      </c>
      <c r="H2084" s="63" t="s">
        <v>2087</v>
      </c>
      <c r="I2084" s="63"/>
      <c r="J2084" s="63">
        <v>42282</v>
      </c>
      <c r="K2084" s="104"/>
      <c r="L2084" s="104"/>
      <c r="M2084" s="104"/>
      <c r="N2084" s="103">
        <v>42762</v>
      </c>
      <c r="O2084" s="60"/>
      <c r="P2084" s="16"/>
    </row>
    <row r="2085" spans="1:16" ht="15" hidden="1" customHeight="1" outlineLevel="1">
      <c r="A2085" s="61">
        <v>78267</v>
      </c>
      <c r="B2085" s="62" t="s">
        <v>6269</v>
      </c>
      <c r="C2085" s="65"/>
      <c r="D2085" s="61"/>
      <c r="E2085" s="63">
        <v>42300</v>
      </c>
      <c r="F2085" s="63" t="s">
        <v>6248</v>
      </c>
      <c r="G2085" s="63"/>
      <c r="H2085" s="63"/>
      <c r="I2085" s="63"/>
      <c r="J2085" s="63">
        <v>42333</v>
      </c>
      <c r="K2085" s="104"/>
      <c r="L2085" s="104"/>
      <c r="M2085" s="104"/>
      <c r="N2085" s="66"/>
      <c r="O2085" s="60" t="s">
        <v>6270</v>
      </c>
      <c r="P2085" s="16"/>
    </row>
    <row r="2086" spans="1:16" ht="15" hidden="1" customHeight="1" outlineLevel="1">
      <c r="A2086" s="61">
        <v>78327</v>
      </c>
      <c r="B2086" s="62" t="s">
        <v>6271</v>
      </c>
      <c r="C2086" s="65" t="s">
        <v>2162</v>
      </c>
      <c r="D2086" s="61"/>
      <c r="E2086" s="63">
        <v>42300</v>
      </c>
      <c r="F2086" s="63" t="s">
        <v>6272</v>
      </c>
      <c r="G2086" s="63">
        <v>42324</v>
      </c>
      <c r="H2086" s="63" t="s">
        <v>2087</v>
      </c>
      <c r="I2086" s="63"/>
      <c r="J2086" s="63">
        <v>42331</v>
      </c>
      <c r="K2086" s="104"/>
      <c r="L2086" s="104"/>
      <c r="M2086" s="104"/>
      <c r="N2086" s="66"/>
      <c r="O2086" s="60" t="s">
        <v>6273</v>
      </c>
      <c r="P2086" s="16"/>
    </row>
    <row r="2087" spans="1:16" ht="15" hidden="1" customHeight="1" outlineLevel="1">
      <c r="A2087" s="61">
        <v>72225</v>
      </c>
      <c r="B2087" s="62" t="s">
        <v>6274</v>
      </c>
      <c r="C2087" s="65" t="s">
        <v>6275</v>
      </c>
      <c r="D2087" s="61">
        <v>6</v>
      </c>
      <c r="E2087" s="63">
        <v>42361</v>
      </c>
      <c r="F2087" s="63" t="s">
        <v>6257</v>
      </c>
      <c r="G2087" s="63">
        <v>42376</v>
      </c>
      <c r="H2087" s="63" t="s">
        <v>2087</v>
      </c>
      <c r="I2087" s="63"/>
      <c r="J2087" s="63">
        <v>42383</v>
      </c>
      <c r="K2087" s="123">
        <v>42387</v>
      </c>
      <c r="L2087" s="123"/>
      <c r="M2087" s="123"/>
      <c r="N2087" s="63">
        <v>42377</v>
      </c>
      <c r="O2087" s="60" t="s">
        <v>6276</v>
      </c>
      <c r="P2087" s="16"/>
    </row>
    <row r="2088" spans="1:16" ht="15" hidden="1" customHeight="1" outlineLevel="1">
      <c r="A2088" s="61">
        <v>67040</v>
      </c>
      <c r="B2088" s="62" t="s">
        <v>6277</v>
      </c>
      <c r="C2088" s="65" t="s">
        <v>6278</v>
      </c>
      <c r="D2088" s="61"/>
      <c r="E2088" s="63">
        <v>42424</v>
      </c>
      <c r="F2088" s="63" t="s">
        <v>6257</v>
      </c>
      <c r="G2088" s="63">
        <v>42436</v>
      </c>
      <c r="H2088" s="63" t="s">
        <v>2087</v>
      </c>
      <c r="I2088" s="63"/>
      <c r="J2088" s="63">
        <v>42443</v>
      </c>
      <c r="K2088" s="123">
        <v>42443</v>
      </c>
      <c r="L2088" s="123"/>
      <c r="M2088" s="123"/>
      <c r="N2088" s="63"/>
      <c r="O2088" s="60" t="s">
        <v>6279</v>
      </c>
      <c r="P2088" s="16"/>
    </row>
    <row r="2089" spans="1:16" ht="15" hidden="1" customHeight="1" outlineLevel="1">
      <c r="A2089" s="43">
        <v>73588</v>
      </c>
      <c r="B2089" s="44" t="s">
        <v>6280</v>
      </c>
      <c r="C2089" s="56" t="s">
        <v>6281</v>
      </c>
      <c r="D2089" s="43"/>
      <c r="E2089" s="51">
        <v>42684</v>
      </c>
      <c r="F2089" s="51" t="s">
        <v>6257</v>
      </c>
      <c r="G2089" s="51">
        <v>42699</v>
      </c>
      <c r="H2089" s="51">
        <v>42706</v>
      </c>
      <c r="I2089" s="51"/>
      <c r="J2089" s="51">
        <v>42703</v>
      </c>
      <c r="K2089" s="48">
        <v>42685</v>
      </c>
      <c r="L2089" s="48"/>
      <c r="M2089" s="48"/>
      <c r="N2089" s="116"/>
      <c r="O2089" s="78" t="s">
        <v>6282</v>
      </c>
    </row>
    <row r="2090" spans="1:16" ht="15" hidden="1" customHeight="1" outlineLevel="1">
      <c r="A2090" s="43">
        <v>80319</v>
      </c>
      <c r="B2090" s="44" t="s">
        <v>3625</v>
      </c>
      <c r="C2090" s="56" t="s">
        <v>6283</v>
      </c>
      <c r="D2090" s="43"/>
      <c r="E2090" s="51">
        <v>42699</v>
      </c>
      <c r="F2090" s="51" t="s">
        <v>6257</v>
      </c>
      <c r="G2090" s="51">
        <v>42700</v>
      </c>
      <c r="H2090" s="51">
        <v>42704</v>
      </c>
      <c r="I2090" s="51"/>
      <c r="J2090" s="51">
        <v>42704</v>
      </c>
      <c r="K2090" s="48">
        <v>42699</v>
      </c>
      <c r="L2090" s="48"/>
      <c r="M2090" s="48"/>
      <c r="N2090" s="116"/>
      <c r="O2090" s="78" t="s">
        <v>6284</v>
      </c>
    </row>
    <row r="2091" spans="1:16" ht="15" hidden="1" customHeight="1" outlineLevel="1">
      <c r="A2091" s="43">
        <v>80319</v>
      </c>
      <c r="B2091" s="44" t="s">
        <v>3625</v>
      </c>
      <c r="C2091" s="56" t="s">
        <v>6283</v>
      </c>
      <c r="D2091" s="43"/>
      <c r="E2091" s="51">
        <v>42704</v>
      </c>
      <c r="F2091" s="51" t="s">
        <v>6257</v>
      </c>
      <c r="G2091" s="51">
        <v>42705</v>
      </c>
      <c r="H2091" s="51">
        <v>42712</v>
      </c>
      <c r="I2091" s="51"/>
      <c r="J2091" s="51">
        <v>42711</v>
      </c>
      <c r="K2091" s="124">
        <v>42706</v>
      </c>
      <c r="L2091" s="124"/>
      <c r="M2091" s="124"/>
      <c r="N2091" s="132"/>
      <c r="O2091" s="117"/>
    </row>
    <row r="2092" spans="1:16" ht="15" hidden="1" customHeight="1" outlineLevel="1">
      <c r="A2092" s="43">
        <v>80319</v>
      </c>
      <c r="B2092" s="44" t="s">
        <v>3625</v>
      </c>
      <c r="C2092" s="56" t="s">
        <v>6283</v>
      </c>
      <c r="D2092" s="43"/>
      <c r="E2092" s="51">
        <v>42712</v>
      </c>
      <c r="F2092" s="51" t="s">
        <v>6257</v>
      </c>
      <c r="G2092" s="51">
        <v>42716</v>
      </c>
      <c r="H2092" s="51" t="s">
        <v>101</v>
      </c>
      <c r="I2092" s="51"/>
      <c r="J2092" s="51" t="s">
        <v>101</v>
      </c>
      <c r="K2092" s="124">
        <v>42713</v>
      </c>
      <c r="L2092" s="124"/>
      <c r="M2092" s="124"/>
      <c r="N2092" s="124"/>
      <c r="O2092" s="117"/>
    </row>
    <row r="2093" spans="1:16" ht="15" hidden="1" customHeight="1" outlineLevel="1">
      <c r="A2093" s="61">
        <v>78771</v>
      </c>
      <c r="B2093" s="62" t="s">
        <v>6285</v>
      </c>
      <c r="C2093" s="56" t="s">
        <v>3281</v>
      </c>
      <c r="D2093" s="43">
        <v>6</v>
      </c>
      <c r="E2093" s="51">
        <v>42713</v>
      </c>
      <c r="F2093" s="51" t="s">
        <v>6257</v>
      </c>
      <c r="G2093" s="63"/>
      <c r="H2093" s="63"/>
      <c r="I2093" s="63"/>
      <c r="J2093" s="61"/>
      <c r="K2093" s="124">
        <v>43082</v>
      </c>
      <c r="L2093" s="104"/>
      <c r="M2093" s="104"/>
      <c r="N2093" s="103"/>
      <c r="O2093" s="60"/>
      <c r="P2093" s="16"/>
    </row>
    <row r="2094" spans="1:16" ht="15" hidden="1" customHeight="1" outlineLevel="1">
      <c r="A2094" s="61">
        <v>72225</v>
      </c>
      <c r="B2094" s="62" t="s">
        <v>6274</v>
      </c>
      <c r="C2094" s="56" t="s">
        <v>6286</v>
      </c>
      <c r="D2094" s="43"/>
      <c r="E2094" s="51">
        <v>42760</v>
      </c>
      <c r="F2094" s="63" t="s">
        <v>6257</v>
      </c>
      <c r="G2094" s="63">
        <v>42767</v>
      </c>
      <c r="H2094" s="63" t="s">
        <v>2149</v>
      </c>
      <c r="I2094" s="63"/>
      <c r="J2094" s="61"/>
      <c r="K2094" s="124"/>
      <c r="L2094" s="104"/>
      <c r="M2094" s="104"/>
      <c r="N2094" s="66"/>
      <c r="O2094" s="60"/>
      <c r="P2094" s="16"/>
    </row>
    <row r="2095" spans="1:16" ht="15" hidden="1" customHeight="1" outlineLevel="1">
      <c r="A2095" s="61">
        <v>63367</v>
      </c>
      <c r="B2095" s="62" t="s">
        <v>2934</v>
      </c>
      <c r="C2095" s="56" t="s">
        <v>6287</v>
      </c>
      <c r="D2095" s="43"/>
      <c r="E2095" s="51">
        <v>42761</v>
      </c>
      <c r="F2095" s="152" t="s">
        <v>6288</v>
      </c>
      <c r="G2095" s="63">
        <v>42762</v>
      </c>
      <c r="H2095" s="63" t="s">
        <v>2087</v>
      </c>
      <c r="I2095" s="63"/>
      <c r="J2095" s="61" t="s">
        <v>101</v>
      </c>
      <c r="K2095" s="124" t="s">
        <v>101</v>
      </c>
      <c r="L2095" s="104"/>
      <c r="M2095" s="104"/>
      <c r="N2095" s="63">
        <v>42762</v>
      </c>
      <c r="O2095" s="60"/>
      <c r="P2095" s="16"/>
    </row>
    <row r="2096" spans="1:16" ht="15" hidden="1" customHeight="1" outlineLevel="1">
      <c r="A2096" s="61">
        <v>63367</v>
      </c>
      <c r="B2096" s="62" t="s">
        <v>2934</v>
      </c>
      <c r="C2096" s="56" t="s">
        <v>6287</v>
      </c>
      <c r="D2096" s="43"/>
      <c r="E2096" s="51">
        <v>42761</v>
      </c>
      <c r="F2096" s="152" t="s">
        <v>6288</v>
      </c>
      <c r="G2096" s="63">
        <v>42769</v>
      </c>
      <c r="H2096" s="63" t="s">
        <v>2149</v>
      </c>
      <c r="I2096" s="63"/>
      <c r="J2096" s="61"/>
      <c r="K2096" s="124"/>
      <c r="L2096" s="104"/>
      <c r="M2096" s="104"/>
      <c r="N2096" s="63">
        <v>42769</v>
      </c>
      <c r="O2096" s="60"/>
      <c r="P2096" s="16"/>
    </row>
    <row r="2097" spans="1:16" ht="15" hidden="1" customHeight="1" outlineLevel="1">
      <c r="A2097" s="61">
        <v>80319</v>
      </c>
      <c r="B2097" s="62" t="s">
        <v>3625</v>
      </c>
      <c r="C2097" s="56" t="s">
        <v>6283</v>
      </c>
      <c r="D2097" s="43"/>
      <c r="E2097" s="51">
        <v>42822</v>
      </c>
      <c r="F2097" s="152" t="s">
        <v>6257</v>
      </c>
      <c r="G2097" s="63">
        <v>42843</v>
      </c>
      <c r="H2097" s="63" t="s">
        <v>2149</v>
      </c>
      <c r="I2097" s="63"/>
      <c r="J2097" s="61"/>
      <c r="K2097" s="124">
        <v>42825</v>
      </c>
      <c r="L2097" s="104"/>
      <c r="M2097" s="104"/>
      <c r="N2097" s="63"/>
      <c r="O2097" s="60"/>
      <c r="P2097" s="16"/>
    </row>
    <row r="2098" spans="1:16" ht="15" hidden="1" customHeight="1" outlineLevel="1">
      <c r="A2098" s="61">
        <v>81401</v>
      </c>
      <c r="B2098" s="62" t="s">
        <v>3850</v>
      </c>
      <c r="C2098" s="56" t="s">
        <v>6289</v>
      </c>
      <c r="D2098" s="43"/>
      <c r="E2098" s="51">
        <v>43048</v>
      </c>
      <c r="F2098" s="152" t="s">
        <v>6257</v>
      </c>
      <c r="G2098" s="63">
        <v>43061</v>
      </c>
      <c r="H2098" s="63" t="s">
        <v>2149</v>
      </c>
      <c r="I2098" s="63"/>
      <c r="J2098" s="61"/>
      <c r="K2098" s="124">
        <v>43049</v>
      </c>
      <c r="L2098" s="104"/>
      <c r="M2098" s="104"/>
      <c r="N2098" s="63"/>
      <c r="O2098" s="60"/>
      <c r="P2098" s="16"/>
    </row>
    <row r="2099" spans="1:16" ht="15" hidden="1" customHeight="1" outlineLevel="1">
      <c r="A2099" s="61">
        <v>65347</v>
      </c>
      <c r="B2099" s="62" t="s">
        <v>6290</v>
      </c>
      <c r="C2099" s="56" t="s">
        <v>6291</v>
      </c>
      <c r="D2099" s="43"/>
      <c r="E2099" s="51">
        <v>43048</v>
      </c>
      <c r="F2099" s="152" t="s">
        <v>6257</v>
      </c>
      <c r="G2099" s="63">
        <v>43060</v>
      </c>
      <c r="H2099" s="63" t="s">
        <v>2149</v>
      </c>
      <c r="I2099" s="63"/>
      <c r="J2099" s="61"/>
      <c r="K2099" s="124">
        <v>43049</v>
      </c>
      <c r="L2099" s="104"/>
      <c r="M2099" s="104"/>
      <c r="N2099" s="63"/>
      <c r="O2099" s="60"/>
      <c r="P2099" s="16"/>
    </row>
    <row r="2100" spans="1:16" ht="15" hidden="1" customHeight="1" outlineLevel="1">
      <c r="A2100" s="61">
        <v>99962</v>
      </c>
      <c r="B2100" s="62" t="s">
        <v>6292</v>
      </c>
      <c r="C2100" s="56" t="s">
        <v>6293</v>
      </c>
      <c r="D2100" s="43"/>
      <c r="E2100" s="51">
        <v>43119</v>
      </c>
      <c r="F2100" s="152" t="s">
        <v>6257</v>
      </c>
      <c r="G2100" s="63">
        <v>43129</v>
      </c>
      <c r="H2100" s="63" t="s">
        <v>2149</v>
      </c>
      <c r="I2100" s="63"/>
      <c r="J2100" s="63">
        <v>43136</v>
      </c>
      <c r="K2100" s="63">
        <v>43136</v>
      </c>
      <c r="L2100" s="104"/>
      <c r="M2100" s="104"/>
      <c r="N2100" s="63"/>
      <c r="O2100" s="60"/>
      <c r="P2100" s="16"/>
    </row>
    <row r="2101" spans="1:16" ht="15" hidden="1" customHeight="1" outlineLevel="1">
      <c r="A2101" s="153">
        <v>84326</v>
      </c>
      <c r="B2101" s="44" t="s">
        <v>4105</v>
      </c>
      <c r="C2101" s="65" t="s">
        <v>4106</v>
      </c>
      <c r="D2101" s="43"/>
      <c r="E2101" s="51">
        <v>43209</v>
      </c>
      <c r="F2101" s="51" t="s">
        <v>6257</v>
      </c>
      <c r="G2101" s="51">
        <v>43213</v>
      </c>
      <c r="H2101" s="51" t="s">
        <v>2149</v>
      </c>
      <c r="I2101" s="51"/>
      <c r="J2101" s="51">
        <v>43220</v>
      </c>
      <c r="K2101" s="51"/>
      <c r="L2101" s="155">
        <v>43210</v>
      </c>
      <c r="M2101" s="155"/>
      <c r="N2101" s="156"/>
      <c r="O2101" s="78"/>
    </row>
    <row r="2102" spans="1:16" ht="15" hidden="1" customHeight="1" outlineLevel="1">
      <c r="A2102" s="153">
        <v>85771</v>
      </c>
      <c r="B2102" s="62" t="s">
        <v>4804</v>
      </c>
      <c r="C2102" s="65" t="s">
        <v>4805</v>
      </c>
      <c r="D2102" s="43"/>
      <c r="E2102" s="51">
        <v>43244</v>
      </c>
      <c r="F2102" s="64" t="s">
        <v>6257</v>
      </c>
      <c r="G2102" s="64">
        <v>43245</v>
      </c>
      <c r="H2102" s="64" t="s">
        <v>2087</v>
      </c>
      <c r="I2102" s="64"/>
      <c r="J2102" s="138"/>
      <c r="K2102" s="64">
        <v>43259</v>
      </c>
      <c r="L2102" s="120">
        <v>43245</v>
      </c>
      <c r="M2102" s="120"/>
      <c r="N2102" s="196"/>
      <c r="O2102" s="117"/>
    </row>
    <row r="2103" spans="1:16" ht="15" hidden="1" customHeight="1" outlineLevel="1">
      <c r="A2103" s="153">
        <v>85750</v>
      </c>
      <c r="B2103" s="44" t="s">
        <v>2421</v>
      </c>
      <c r="C2103" s="65" t="s">
        <v>4825</v>
      </c>
      <c r="D2103" s="43"/>
      <c r="E2103" s="51">
        <v>43264</v>
      </c>
      <c r="F2103" s="64" t="s">
        <v>6257</v>
      </c>
      <c r="G2103" s="51">
        <v>43271</v>
      </c>
      <c r="H2103" s="51" t="s">
        <v>2146</v>
      </c>
      <c r="I2103" s="51"/>
      <c r="J2103" s="51">
        <v>43273</v>
      </c>
      <c r="K2103" s="64">
        <v>43276</v>
      </c>
      <c r="L2103" s="120">
        <v>43266</v>
      </c>
      <c r="M2103" s="120"/>
      <c r="N2103" s="196"/>
      <c r="O2103" s="117"/>
    </row>
    <row r="2104" spans="1:16" ht="15" hidden="1" customHeight="1" outlineLevel="1">
      <c r="A2104" s="153">
        <v>81597</v>
      </c>
      <c r="B2104" s="62" t="s">
        <v>4548</v>
      </c>
      <c r="C2104" s="65" t="s">
        <v>6294</v>
      </c>
      <c r="D2104" s="43"/>
      <c r="E2104" s="51">
        <v>43306</v>
      </c>
      <c r="F2104" s="64" t="s">
        <v>6257</v>
      </c>
      <c r="G2104" s="64">
        <v>43315</v>
      </c>
      <c r="H2104" s="64" t="s">
        <v>2087</v>
      </c>
      <c r="I2104" s="64"/>
      <c r="J2104" s="64">
        <v>43322</v>
      </c>
      <c r="K2104" s="64">
        <v>43321</v>
      </c>
      <c r="L2104" s="120">
        <v>43308</v>
      </c>
      <c r="M2104" s="120"/>
      <c r="N2104" s="196"/>
      <c r="O2104" s="117"/>
    </row>
    <row r="2105" spans="1:16" ht="15" hidden="1" customHeight="1" outlineLevel="1">
      <c r="A2105" s="43">
        <v>80382</v>
      </c>
      <c r="B2105" s="44" t="s">
        <v>3643</v>
      </c>
      <c r="C2105" s="56" t="s">
        <v>6295</v>
      </c>
      <c r="D2105" s="43"/>
      <c r="E2105" s="51">
        <v>43304</v>
      </c>
      <c r="F2105" s="64" t="s">
        <v>6257</v>
      </c>
      <c r="G2105" s="64">
        <v>43312</v>
      </c>
      <c r="H2105" s="64" t="s">
        <v>2087</v>
      </c>
      <c r="I2105" s="64"/>
      <c r="J2105" s="64">
        <v>43319</v>
      </c>
      <c r="K2105" s="64">
        <v>43321</v>
      </c>
      <c r="L2105" s="120">
        <v>43308</v>
      </c>
      <c r="M2105" s="120"/>
      <c r="N2105" s="196"/>
      <c r="O2105" s="117"/>
    </row>
    <row r="2106" spans="1:16" ht="15" hidden="1" customHeight="1" outlineLevel="1">
      <c r="A2106" s="46">
        <v>86580</v>
      </c>
      <c r="B2106" s="53" t="s">
        <v>4565</v>
      </c>
      <c r="C2106" s="53" t="s">
        <v>6296</v>
      </c>
      <c r="D2106" s="53"/>
      <c r="E2106" s="197">
        <v>43426</v>
      </c>
      <c r="F2106" s="64" t="s">
        <v>6257</v>
      </c>
      <c r="G2106" s="64">
        <v>43438</v>
      </c>
      <c r="H2106" s="64"/>
      <c r="I2106" s="64"/>
      <c r="J2106" s="64"/>
      <c r="K2106" s="64">
        <v>43427</v>
      </c>
      <c r="L2106" s="120"/>
      <c r="M2106" s="120"/>
      <c r="N2106" s="196"/>
      <c r="O2106" s="117"/>
    </row>
    <row r="2107" spans="1:16" ht="15" hidden="1" customHeight="1" outlineLevel="1">
      <c r="A2107" s="153">
        <v>87138</v>
      </c>
      <c r="B2107" s="62" t="s">
        <v>6297</v>
      </c>
      <c r="C2107" s="84" t="s">
        <v>4994</v>
      </c>
      <c r="D2107" s="43"/>
      <c r="E2107" s="51">
        <v>43447</v>
      </c>
      <c r="F2107" s="64" t="s">
        <v>6257</v>
      </c>
      <c r="G2107" s="64">
        <v>43454</v>
      </c>
      <c r="H2107" s="64" t="s">
        <v>2087</v>
      </c>
      <c r="I2107" s="64"/>
      <c r="J2107" s="64">
        <v>43469</v>
      </c>
      <c r="K2107" s="64">
        <v>43447</v>
      </c>
      <c r="L2107" s="120"/>
      <c r="M2107" s="120"/>
      <c r="N2107" s="196"/>
      <c r="O2107" s="117"/>
    </row>
    <row r="2108" spans="1:16" ht="15" hidden="1" customHeight="1" outlineLevel="1">
      <c r="A2108" s="153">
        <v>80610</v>
      </c>
      <c r="B2108" s="62" t="s">
        <v>3665</v>
      </c>
      <c r="C2108" s="65" t="s">
        <v>6298</v>
      </c>
      <c r="D2108" s="43"/>
      <c r="E2108" s="51">
        <v>43546</v>
      </c>
      <c r="F2108" s="64" t="s">
        <v>6257</v>
      </c>
      <c r="G2108" s="64">
        <v>43551</v>
      </c>
      <c r="H2108" s="64" t="s">
        <v>2087</v>
      </c>
      <c r="I2108" s="64"/>
      <c r="J2108" s="64"/>
      <c r="K2108" s="64">
        <v>43546</v>
      </c>
      <c r="L2108" s="120"/>
      <c r="M2108" s="120"/>
      <c r="N2108" s="196"/>
      <c r="O2108" s="117"/>
    </row>
    <row r="2109" spans="1:16" ht="15" hidden="1" customHeight="1" outlineLevel="1">
      <c r="A2109" s="43">
        <v>86062</v>
      </c>
      <c r="B2109" s="44" t="s">
        <v>5233</v>
      </c>
      <c r="C2109" s="56" t="s">
        <v>6299</v>
      </c>
      <c r="D2109" s="43">
        <v>1</v>
      </c>
      <c r="E2109" s="51">
        <v>43760</v>
      </c>
      <c r="F2109" s="51" t="s">
        <v>6300</v>
      </c>
      <c r="G2109" s="52">
        <v>43768</v>
      </c>
      <c r="H2109" s="52" t="s">
        <v>2087</v>
      </c>
      <c r="I2109" s="52"/>
      <c r="J2109" s="51" t="s">
        <v>2420</v>
      </c>
      <c r="K2109" s="48">
        <v>43770</v>
      </c>
      <c r="L2109" s="48"/>
      <c r="M2109" s="69"/>
      <c r="N2109" s="196"/>
    </row>
    <row r="2110" spans="1:16" ht="15" hidden="1" customHeight="1" outlineLevel="1">
      <c r="A2110" s="61">
        <v>86289</v>
      </c>
      <c r="B2110" s="62" t="s">
        <v>3724</v>
      </c>
      <c r="C2110" s="56" t="s">
        <v>6301</v>
      </c>
      <c r="D2110" s="43"/>
      <c r="E2110" s="51">
        <v>43774</v>
      </c>
      <c r="F2110" s="64" t="s">
        <v>6257</v>
      </c>
      <c r="G2110" s="131">
        <v>43782</v>
      </c>
      <c r="H2110" s="131" t="s">
        <v>2087</v>
      </c>
      <c r="I2110" s="131"/>
      <c r="J2110" s="64" t="s">
        <v>2420</v>
      </c>
      <c r="K2110" s="124">
        <v>43777</v>
      </c>
      <c r="L2110" s="124"/>
      <c r="M2110" s="130"/>
      <c r="N2110" s="196"/>
    </row>
    <row r="2111" spans="1:16" ht="15" hidden="1" customHeight="1" outlineLevel="1">
      <c r="A2111" s="61">
        <v>89573</v>
      </c>
      <c r="B2111" s="62" t="s">
        <v>5208</v>
      </c>
      <c r="C2111" s="56" t="s">
        <v>6302</v>
      </c>
      <c r="D2111" s="43"/>
      <c r="E2111" s="51">
        <v>43782</v>
      </c>
      <c r="F2111" s="64" t="s">
        <v>6257</v>
      </c>
      <c r="G2111" s="131">
        <v>43794</v>
      </c>
      <c r="H2111" s="131" t="s">
        <v>2087</v>
      </c>
      <c r="I2111" s="131"/>
      <c r="J2111" s="64"/>
      <c r="K2111" s="124">
        <v>43798</v>
      </c>
      <c r="L2111" s="124"/>
      <c r="M2111" s="130"/>
      <c r="N2111" s="196"/>
    </row>
    <row r="2112" spans="1:16" ht="15" hidden="1" customHeight="1" outlineLevel="1">
      <c r="A2112" s="61" t="s">
        <v>6303</v>
      </c>
      <c r="B2112" s="62" t="s">
        <v>5113</v>
      </c>
      <c r="C2112" s="56" t="s">
        <v>5114</v>
      </c>
      <c r="D2112" s="43"/>
      <c r="E2112" s="51">
        <v>43886</v>
      </c>
      <c r="F2112" s="64" t="s">
        <v>6257</v>
      </c>
      <c r="G2112" s="131">
        <v>43901</v>
      </c>
      <c r="H2112" s="131" t="s">
        <v>2087</v>
      </c>
      <c r="I2112" s="131"/>
      <c r="J2112" s="64">
        <v>43910</v>
      </c>
      <c r="K2112" s="124">
        <v>43892</v>
      </c>
      <c r="L2112" s="124"/>
      <c r="M2112" s="130"/>
      <c r="N2112" s="196"/>
    </row>
    <row r="2113" spans="1:16" ht="15" hidden="1" customHeight="1" outlineLevel="1">
      <c r="A2113" s="61">
        <v>87708</v>
      </c>
      <c r="B2113" s="62" t="s">
        <v>3165</v>
      </c>
      <c r="C2113" s="56" t="s">
        <v>6304</v>
      </c>
      <c r="D2113" s="43"/>
      <c r="E2113" s="51">
        <v>43886</v>
      </c>
      <c r="F2113" s="152" t="s">
        <v>6257</v>
      </c>
      <c r="G2113" s="63">
        <v>43893</v>
      </c>
      <c r="H2113" s="63" t="s">
        <v>2087</v>
      </c>
      <c r="I2113" s="63"/>
      <c r="J2113" s="63">
        <v>43900</v>
      </c>
      <c r="K2113" s="124">
        <v>43892</v>
      </c>
      <c r="L2113" s="104"/>
      <c r="M2113" s="104"/>
      <c r="N2113" s="63"/>
      <c r="O2113" s="60"/>
      <c r="P2113" s="16"/>
    </row>
    <row r="2114" spans="1:16" ht="15" hidden="1" customHeight="1" outlineLevel="1">
      <c r="A2114" s="61">
        <v>35979</v>
      </c>
      <c r="B2114" s="62" t="s">
        <v>6305</v>
      </c>
      <c r="C2114" s="56" t="s">
        <v>6306</v>
      </c>
      <c r="D2114" s="43"/>
      <c r="E2114" s="51">
        <v>43903</v>
      </c>
      <c r="F2114" s="152" t="s">
        <v>6307</v>
      </c>
      <c r="G2114" s="63">
        <v>43923</v>
      </c>
      <c r="H2114" s="63" t="s">
        <v>2146</v>
      </c>
      <c r="I2114" s="63"/>
      <c r="J2114" s="63"/>
      <c r="K2114" s="124">
        <v>43913</v>
      </c>
      <c r="L2114" s="104"/>
      <c r="M2114" s="104"/>
      <c r="N2114" s="63"/>
      <c r="O2114" s="60" t="s">
        <v>6308</v>
      </c>
      <c r="P2114" s="16"/>
    </row>
    <row r="2115" spans="1:16" ht="15" hidden="1" customHeight="1" outlineLevel="1">
      <c r="A2115" s="61">
        <v>36243</v>
      </c>
      <c r="B2115" s="62" t="s">
        <v>6309</v>
      </c>
      <c r="C2115" s="56" t="s">
        <v>6310</v>
      </c>
      <c r="D2115" s="43"/>
      <c r="E2115" s="51">
        <v>43903</v>
      </c>
      <c r="F2115" s="152" t="s">
        <v>6307</v>
      </c>
      <c r="G2115" s="63">
        <v>43923</v>
      </c>
      <c r="H2115" s="63" t="s">
        <v>2120</v>
      </c>
      <c r="I2115" s="63"/>
      <c r="J2115" s="63"/>
      <c r="K2115" s="124">
        <v>43913</v>
      </c>
      <c r="L2115" s="104"/>
      <c r="M2115" s="104"/>
      <c r="N2115" s="63"/>
      <c r="O2115" s="60" t="s">
        <v>6308</v>
      </c>
      <c r="P2115" s="16"/>
    </row>
    <row r="2116" spans="1:16" ht="15" hidden="1" customHeight="1" outlineLevel="1">
      <c r="A2116" s="61">
        <v>36315</v>
      </c>
      <c r="B2116" s="62" t="s">
        <v>6311</v>
      </c>
      <c r="C2116" s="56" t="s">
        <v>6312</v>
      </c>
      <c r="D2116" s="43"/>
      <c r="E2116" s="51">
        <v>43903</v>
      </c>
      <c r="F2116" s="152" t="s">
        <v>6307</v>
      </c>
      <c r="G2116" s="63">
        <v>43923</v>
      </c>
      <c r="H2116" s="63" t="s">
        <v>2146</v>
      </c>
      <c r="I2116" s="63"/>
      <c r="J2116" s="63"/>
      <c r="K2116" s="124">
        <v>43913</v>
      </c>
      <c r="L2116" s="104"/>
      <c r="M2116" s="104"/>
      <c r="N2116" s="63"/>
      <c r="O2116" s="60" t="s">
        <v>6308</v>
      </c>
      <c r="P2116" s="16"/>
    </row>
    <row r="2117" spans="1:16" ht="15" hidden="1" customHeight="1" outlineLevel="1">
      <c r="A2117" s="61">
        <v>76027</v>
      </c>
      <c r="B2117" s="62" t="s">
        <v>6313</v>
      </c>
      <c r="C2117" s="56" t="s">
        <v>6314</v>
      </c>
      <c r="D2117" s="43"/>
      <c r="E2117" s="51">
        <v>43906</v>
      </c>
      <c r="F2117" s="152" t="s">
        <v>6315</v>
      </c>
      <c r="G2117" s="63">
        <v>44068</v>
      </c>
      <c r="H2117" s="63" t="s">
        <v>2146</v>
      </c>
      <c r="I2117" s="63"/>
      <c r="J2117" s="63">
        <v>44076</v>
      </c>
      <c r="K2117" s="124">
        <v>43913</v>
      </c>
      <c r="L2117" s="104"/>
      <c r="M2117" s="104"/>
      <c r="N2117" s="63"/>
      <c r="O2117" s="60"/>
      <c r="P2117" s="16"/>
    </row>
    <row r="2118" spans="1:16" ht="15" hidden="1" customHeight="1" outlineLevel="1">
      <c r="A2118" s="153">
        <v>85771</v>
      </c>
      <c r="B2118" s="62" t="s">
        <v>4804</v>
      </c>
      <c r="C2118" s="65" t="s">
        <v>4805</v>
      </c>
      <c r="D2118" s="43"/>
      <c r="E2118" s="51">
        <v>44152</v>
      </c>
      <c r="F2118" s="152" t="s">
        <v>6316</v>
      </c>
      <c r="G2118" s="63">
        <v>44159</v>
      </c>
      <c r="H2118" s="63" t="s">
        <v>2120</v>
      </c>
      <c r="I2118" s="63"/>
      <c r="J2118" s="63"/>
      <c r="K2118" s="124">
        <v>44152</v>
      </c>
      <c r="L2118" s="104"/>
      <c r="M2118" s="104"/>
      <c r="N2118" s="63"/>
      <c r="O2118" s="60"/>
      <c r="P2118" s="16"/>
    </row>
    <row r="2119" spans="1:16" ht="15" hidden="1" customHeight="1" outlineLevel="1">
      <c r="A2119" s="153">
        <v>87473</v>
      </c>
      <c r="B2119" s="62" t="s">
        <v>5471</v>
      </c>
      <c r="C2119" s="65"/>
      <c r="D2119" s="43"/>
      <c r="E2119" s="51">
        <v>44239</v>
      </c>
      <c r="F2119" s="152" t="s">
        <v>6317</v>
      </c>
      <c r="G2119" s="63"/>
      <c r="H2119" s="63" t="s">
        <v>2087</v>
      </c>
      <c r="I2119" s="63"/>
      <c r="J2119" s="63">
        <v>44242</v>
      </c>
      <c r="K2119" s="124">
        <v>44245</v>
      </c>
      <c r="L2119" s="104"/>
      <c r="M2119" s="104"/>
      <c r="N2119" s="63"/>
      <c r="O2119" s="60"/>
      <c r="P2119" s="16"/>
    </row>
    <row r="2120" spans="1:16" ht="15" hidden="1" customHeight="1" outlineLevel="1">
      <c r="A2120" s="153">
        <v>48318</v>
      </c>
      <c r="B2120" s="62" t="s">
        <v>6318</v>
      </c>
      <c r="C2120" s="65"/>
      <c r="D2120" s="43"/>
      <c r="E2120" s="51">
        <v>44239</v>
      </c>
      <c r="F2120" s="152" t="s">
        <v>6317</v>
      </c>
      <c r="G2120" s="63"/>
      <c r="H2120" s="63" t="s">
        <v>2087</v>
      </c>
      <c r="I2120" s="63"/>
      <c r="J2120" s="63">
        <v>44242</v>
      </c>
      <c r="K2120" s="124">
        <v>44245</v>
      </c>
      <c r="L2120" s="104"/>
      <c r="M2120" s="104"/>
      <c r="N2120" s="63"/>
      <c r="O2120" s="60"/>
      <c r="P2120" s="16"/>
    </row>
    <row r="2121" spans="1:16" ht="15" hidden="1" customHeight="1" outlineLevel="1">
      <c r="A2121" s="153">
        <v>87473</v>
      </c>
      <c r="B2121" s="62" t="s">
        <v>5471</v>
      </c>
      <c r="C2121" s="65"/>
      <c r="D2121" s="43"/>
      <c r="E2121" s="51">
        <v>44244</v>
      </c>
      <c r="F2121" s="152" t="s">
        <v>6317</v>
      </c>
      <c r="G2121" s="63"/>
      <c r="H2121" s="63" t="s">
        <v>2087</v>
      </c>
      <c r="I2121" s="63"/>
      <c r="J2121" s="63">
        <v>44246</v>
      </c>
      <c r="K2121" s="124">
        <v>44245</v>
      </c>
      <c r="L2121" s="104"/>
      <c r="M2121" s="104"/>
      <c r="N2121" s="63"/>
      <c r="O2121" s="60"/>
      <c r="P2121" s="16"/>
    </row>
    <row r="2122" spans="1:16" ht="15" hidden="1" customHeight="1" outlineLevel="1">
      <c r="A2122" s="153">
        <v>48318</v>
      </c>
      <c r="B2122" s="62" t="s">
        <v>6318</v>
      </c>
      <c r="C2122" s="65"/>
      <c r="D2122" s="43"/>
      <c r="E2122" s="51">
        <v>44244</v>
      </c>
      <c r="F2122" s="152" t="s">
        <v>6317</v>
      </c>
      <c r="G2122" s="63"/>
      <c r="H2122" s="63" t="s">
        <v>2087</v>
      </c>
      <c r="I2122" s="63"/>
      <c r="J2122" s="63">
        <v>44246</v>
      </c>
      <c r="K2122" s="124">
        <v>44245</v>
      </c>
      <c r="L2122" s="104"/>
      <c r="M2122" s="104"/>
      <c r="N2122" s="63"/>
      <c r="O2122" s="60"/>
      <c r="P2122" s="16"/>
    </row>
    <row r="2123" spans="1:16" ht="15" hidden="1" customHeight="1" outlineLevel="1">
      <c r="A2123" s="43">
        <v>96936</v>
      </c>
      <c r="B2123" s="44" t="s">
        <v>5907</v>
      </c>
      <c r="C2123" s="44" t="s">
        <v>5663</v>
      </c>
      <c r="D2123" s="43"/>
      <c r="E2123" s="51">
        <v>44302</v>
      </c>
      <c r="F2123" s="51">
        <v>44313</v>
      </c>
      <c r="G2123" s="51"/>
      <c r="H2123" s="63" t="s">
        <v>2087</v>
      </c>
      <c r="I2123" s="95">
        <f>WORKDAY(E2123,16)</f>
        <v>44326</v>
      </c>
      <c r="J2123" s="51">
        <v>44320</v>
      </c>
      <c r="K2123" s="155">
        <v>44330</v>
      </c>
      <c r="L2123" s="155"/>
      <c r="M2123" s="166"/>
      <c r="N2123" s="53"/>
      <c r="O2123" s="53"/>
    </row>
    <row r="2124" spans="1:16" ht="15" hidden="1" customHeight="1" outlineLevel="1">
      <c r="A2124" s="43">
        <v>96981</v>
      </c>
      <c r="B2124" s="44" t="s">
        <v>5907</v>
      </c>
      <c r="C2124" s="44" t="s">
        <v>5908</v>
      </c>
      <c r="D2124" s="43"/>
      <c r="E2124" s="51">
        <v>44302</v>
      </c>
      <c r="F2124" s="51">
        <v>44313</v>
      </c>
      <c r="G2124" s="51"/>
      <c r="H2124" s="63" t="s">
        <v>2087</v>
      </c>
      <c r="I2124" s="95">
        <f>WORKDAY(E2124,16)</f>
        <v>44326</v>
      </c>
      <c r="J2124" s="51">
        <v>44320</v>
      </c>
      <c r="K2124" s="155">
        <v>44330</v>
      </c>
      <c r="L2124" s="155"/>
      <c r="M2124" s="166"/>
      <c r="N2124" s="53"/>
      <c r="O2124" s="53"/>
    </row>
    <row r="2125" spans="1:16" ht="15" hidden="1" customHeight="1" outlineLevel="1">
      <c r="A2125" s="43">
        <v>96981</v>
      </c>
      <c r="B2125" s="53" t="s">
        <v>6319</v>
      </c>
      <c r="C2125" s="44" t="s">
        <v>6320</v>
      </c>
      <c r="D2125" s="43"/>
      <c r="E2125" s="51">
        <v>44362</v>
      </c>
      <c r="F2125" s="51">
        <v>44370</v>
      </c>
      <c r="G2125" s="51"/>
      <c r="H2125" s="63" t="s">
        <v>2087</v>
      </c>
      <c r="I2125" s="95">
        <f>WORKDAY(E2125,15)</f>
        <v>44383</v>
      </c>
      <c r="J2125" s="51"/>
      <c r="K2125" s="155">
        <v>44383</v>
      </c>
      <c r="L2125" s="155"/>
      <c r="M2125" s="166"/>
      <c r="N2125" s="53"/>
      <c r="O2125" s="53"/>
    </row>
    <row r="2126" spans="1:16" ht="15" hidden="1" customHeight="1" outlineLevel="1">
      <c r="A2126" s="61">
        <v>89492</v>
      </c>
      <c r="B2126" s="62" t="s">
        <v>6321</v>
      </c>
      <c r="C2126" s="56" t="s">
        <v>5238</v>
      </c>
      <c r="D2126" s="43"/>
      <c r="E2126" s="51">
        <v>44365</v>
      </c>
      <c r="F2126" s="152">
        <v>44376</v>
      </c>
      <c r="G2126" s="51"/>
      <c r="H2126" s="63" t="s">
        <v>2087</v>
      </c>
      <c r="I2126" s="95">
        <f>WORKDAY(E2126,15)</f>
        <v>44386</v>
      </c>
      <c r="J2126" s="51">
        <v>44383</v>
      </c>
      <c r="K2126" s="124">
        <v>44383</v>
      </c>
      <c r="L2126" s="104"/>
      <c r="M2126" s="104"/>
      <c r="N2126" s="63"/>
      <c r="O2126" s="60"/>
      <c r="P2126" s="16"/>
    </row>
    <row r="2127" spans="1:16" ht="15" hidden="1" customHeight="1" outlineLevel="1">
      <c r="A2127" s="61">
        <v>89492</v>
      </c>
      <c r="B2127" s="62" t="s">
        <v>6321</v>
      </c>
      <c r="C2127" s="56" t="s">
        <v>5238</v>
      </c>
      <c r="D2127" s="43"/>
      <c r="E2127" s="51">
        <v>44419</v>
      </c>
      <c r="F2127" s="152" t="s">
        <v>101</v>
      </c>
      <c r="G2127" s="64" t="s">
        <v>101</v>
      </c>
      <c r="H2127" s="63"/>
      <c r="I2127" s="198"/>
      <c r="J2127" s="64">
        <v>44419</v>
      </c>
      <c r="K2127" s="124">
        <v>44433</v>
      </c>
      <c r="L2127" s="104"/>
      <c r="M2127" s="104"/>
      <c r="N2127" s="63"/>
      <c r="O2127" s="60" t="s">
        <v>6322</v>
      </c>
      <c r="P2127" s="16"/>
    </row>
    <row r="2128" spans="1:16" ht="15" hidden="1" customHeight="1" outlineLevel="1">
      <c r="A2128" s="61">
        <v>100423</v>
      </c>
      <c r="B2128" s="62" t="s">
        <v>5822</v>
      </c>
      <c r="C2128" s="56"/>
      <c r="D2128" s="43"/>
      <c r="E2128" s="51">
        <v>44588</v>
      </c>
      <c r="F2128" s="152" t="s">
        <v>101</v>
      </c>
      <c r="G2128" s="64" t="s">
        <v>101</v>
      </c>
      <c r="H2128" s="63"/>
      <c r="I2128" s="198"/>
      <c r="J2128" s="64">
        <v>44588</v>
      </c>
      <c r="K2128" s="155">
        <v>44590</v>
      </c>
      <c r="L2128" s="104"/>
      <c r="M2128" s="104"/>
      <c r="N2128" s="63"/>
      <c r="O2128" s="60" t="s">
        <v>6323</v>
      </c>
      <c r="P2128" s="16"/>
    </row>
    <row r="2129" spans="1:17" ht="15" hidden="1" customHeight="1" outlineLevel="1">
      <c r="A2129" s="61">
        <v>64573</v>
      </c>
      <c r="B2129" s="62" t="s">
        <v>6324</v>
      </c>
      <c r="C2129" s="56"/>
      <c r="D2129" s="43"/>
      <c r="E2129" s="51">
        <v>44586</v>
      </c>
      <c r="F2129" s="152">
        <v>44600</v>
      </c>
      <c r="G2129" s="64" t="s">
        <v>33</v>
      </c>
      <c r="H2129" s="63"/>
      <c r="I2129" s="198"/>
      <c r="J2129" s="64">
        <v>44603</v>
      </c>
      <c r="K2129" s="120">
        <v>44590</v>
      </c>
      <c r="L2129" s="104"/>
      <c r="M2129" s="104"/>
      <c r="N2129" s="63"/>
      <c r="O2129" s="60"/>
      <c r="P2129" s="16"/>
    </row>
    <row r="2130" spans="1:17" ht="15" hidden="1" customHeight="1" outlineLevel="1">
      <c r="A2130" s="61">
        <v>89492</v>
      </c>
      <c r="B2130" s="62" t="s">
        <v>6321</v>
      </c>
      <c r="C2130" s="56" t="s">
        <v>5238</v>
      </c>
      <c r="D2130" s="43"/>
      <c r="E2130" s="51">
        <v>44589</v>
      </c>
      <c r="F2130" s="152">
        <v>44594</v>
      </c>
      <c r="G2130" s="51" t="s">
        <v>33</v>
      </c>
      <c r="H2130" s="63"/>
      <c r="I2130" s="198"/>
      <c r="J2130" s="64">
        <v>44594</v>
      </c>
      <c r="K2130" s="155">
        <v>44590</v>
      </c>
      <c r="L2130" s="104"/>
      <c r="M2130" s="104"/>
      <c r="N2130" s="63"/>
      <c r="O2130" s="60"/>
      <c r="P2130" s="16"/>
    </row>
    <row r="2131" spans="1:17" ht="15" hidden="1" customHeight="1" outlineLevel="1">
      <c r="A2131" s="61">
        <v>84197</v>
      </c>
      <c r="B2131" s="62" t="s">
        <v>6325</v>
      </c>
      <c r="C2131" s="56" t="s">
        <v>6326</v>
      </c>
      <c r="D2131" s="43"/>
      <c r="E2131" s="51">
        <v>44602</v>
      </c>
      <c r="F2131" s="152">
        <v>44607</v>
      </c>
      <c r="G2131" s="51" t="s">
        <v>33</v>
      </c>
      <c r="H2131" s="63"/>
      <c r="I2131" s="198"/>
      <c r="J2131" s="64">
        <v>44613</v>
      </c>
      <c r="K2131" s="120">
        <v>44613</v>
      </c>
      <c r="L2131" s="104"/>
      <c r="M2131" s="104"/>
      <c r="N2131" s="63"/>
      <c r="O2131" s="60"/>
      <c r="P2131" s="16"/>
    </row>
    <row r="2132" spans="1:17" ht="15" hidden="1" customHeight="1" outlineLevel="1">
      <c r="A2132" s="61">
        <v>89492</v>
      </c>
      <c r="B2132" s="62" t="s">
        <v>6321</v>
      </c>
      <c r="C2132" s="56" t="s">
        <v>5238</v>
      </c>
      <c r="D2132" s="43"/>
      <c r="E2132" s="51">
        <v>44620</v>
      </c>
      <c r="F2132" s="152">
        <v>44642</v>
      </c>
      <c r="G2132" s="64" t="s">
        <v>2120</v>
      </c>
      <c r="H2132" s="63"/>
      <c r="I2132" s="198"/>
      <c r="J2132" s="64">
        <v>44649</v>
      </c>
      <c r="K2132" s="120">
        <v>44635</v>
      </c>
      <c r="L2132" s="104"/>
      <c r="M2132" s="104"/>
      <c r="N2132" s="63"/>
      <c r="O2132" s="60"/>
      <c r="P2132" s="16"/>
    </row>
    <row r="2133" spans="1:17" ht="15" hidden="1" customHeight="1" outlineLevel="1">
      <c r="A2133" s="61">
        <v>84984</v>
      </c>
      <c r="B2133" s="62" t="s">
        <v>5856</v>
      </c>
      <c r="C2133" s="82" t="s">
        <v>4652</v>
      </c>
      <c r="D2133" s="43"/>
      <c r="E2133" s="51">
        <v>44687</v>
      </c>
      <c r="F2133" s="152"/>
      <c r="G2133" s="63" t="s">
        <v>92</v>
      </c>
      <c r="H2133" s="63"/>
      <c r="I2133" s="198"/>
      <c r="J2133" s="64"/>
      <c r="K2133" s="155">
        <v>44704</v>
      </c>
      <c r="L2133" s="64"/>
      <c r="M2133" s="123"/>
      <c r="N2133" s="63"/>
      <c r="O2133" s="199"/>
      <c r="P2133" s="200"/>
      <c r="Q2133" s="201"/>
    </row>
    <row r="2134" spans="1:17" ht="15" hidden="1" customHeight="1" outlineLevel="1">
      <c r="A2134" s="61">
        <v>84984</v>
      </c>
      <c r="B2134" s="62" t="s">
        <v>5856</v>
      </c>
      <c r="C2134" s="82" t="s">
        <v>4652</v>
      </c>
      <c r="D2134" s="43"/>
      <c r="E2134" s="51">
        <v>44701</v>
      </c>
      <c r="F2134" s="152"/>
      <c r="G2134" s="63" t="s">
        <v>92</v>
      </c>
      <c r="H2134" s="63"/>
      <c r="I2134" s="198"/>
      <c r="J2134" s="64"/>
      <c r="K2134" s="124">
        <v>44704</v>
      </c>
      <c r="L2134" s="104"/>
      <c r="M2134" s="104"/>
      <c r="N2134" s="63"/>
      <c r="O2134" s="199" t="s">
        <v>6327</v>
      </c>
      <c r="P2134" s="16"/>
    </row>
    <row r="2135" spans="1:17" ht="15" hidden="1" customHeight="1" outlineLevel="1">
      <c r="A2135" s="61">
        <v>100307</v>
      </c>
      <c r="B2135" s="62" t="s">
        <v>6328</v>
      </c>
      <c r="C2135" s="82" t="s">
        <v>5691</v>
      </c>
      <c r="D2135" s="43"/>
      <c r="E2135" s="51">
        <v>44809</v>
      </c>
      <c r="F2135" s="152">
        <v>44818</v>
      </c>
      <c r="G2135" s="63" t="s">
        <v>92</v>
      </c>
      <c r="H2135" s="63"/>
      <c r="I2135" s="198"/>
      <c r="J2135" s="64">
        <v>44825</v>
      </c>
      <c r="K2135" s="124">
        <v>44809</v>
      </c>
      <c r="L2135" s="104"/>
      <c r="M2135" s="104"/>
      <c r="N2135" s="63"/>
      <c r="O2135" s="199"/>
      <c r="P2135" s="16"/>
    </row>
    <row r="2136" spans="1:17" ht="15" hidden="1" customHeight="1" outlineLevel="1">
      <c r="A2136" s="61">
        <v>97443</v>
      </c>
      <c r="B2136" s="62" t="s">
        <v>5688</v>
      </c>
      <c r="C2136" s="82" t="s">
        <v>5689</v>
      </c>
      <c r="D2136" s="43"/>
      <c r="E2136" s="51">
        <v>44809</v>
      </c>
      <c r="F2136" s="152">
        <v>44818</v>
      </c>
      <c r="G2136" s="63" t="s">
        <v>92</v>
      </c>
      <c r="H2136" s="63"/>
      <c r="I2136" s="198"/>
      <c r="J2136" s="64">
        <v>44825</v>
      </c>
      <c r="K2136" s="124">
        <v>44809</v>
      </c>
      <c r="L2136" s="104"/>
      <c r="M2136" s="104"/>
      <c r="N2136" s="63"/>
      <c r="O2136" s="199"/>
      <c r="P2136" s="16"/>
    </row>
    <row r="2137" spans="1:17" ht="15" hidden="1" customHeight="1" outlineLevel="1">
      <c r="A2137" s="61">
        <v>23681</v>
      </c>
      <c r="B2137" s="62" t="s">
        <v>6019</v>
      </c>
      <c r="C2137" s="179" t="s">
        <v>6020</v>
      </c>
      <c r="D2137" s="43"/>
      <c r="E2137" s="51">
        <v>44811</v>
      </c>
      <c r="F2137" s="51">
        <v>44825</v>
      </c>
      <c r="G2137" s="51" t="s">
        <v>33</v>
      </c>
      <c r="H2137" s="95"/>
      <c r="I2137" s="95">
        <f>WORKDAY(E2137,16)</f>
        <v>44833</v>
      </c>
      <c r="J2137" s="51">
        <v>44827</v>
      </c>
      <c r="K2137" s="124">
        <v>44837</v>
      </c>
      <c r="L2137" s="104"/>
      <c r="M2137" s="104"/>
      <c r="N2137" s="63"/>
      <c r="O2137" s="199"/>
      <c r="P2137" s="16"/>
    </row>
    <row r="2138" spans="1:17" ht="15" customHeight="1" collapsed="1">
      <c r="A2138" s="61">
        <v>80405</v>
      </c>
      <c r="B2138" s="62" t="s">
        <v>4817</v>
      </c>
      <c r="C2138" s="179" t="s">
        <v>6329</v>
      </c>
      <c r="D2138" s="43"/>
      <c r="E2138" s="51">
        <v>44964</v>
      </c>
      <c r="F2138" s="64">
        <v>44973</v>
      </c>
      <c r="G2138" s="51" t="s">
        <v>33</v>
      </c>
      <c r="H2138" s="198"/>
      <c r="I2138" s="95">
        <f t="shared" ref="I2138:I2139" si="36">WORKDAY(E2138,16)</f>
        <v>44986</v>
      </c>
      <c r="J2138" s="64">
        <v>44977</v>
      </c>
      <c r="K2138" s="124">
        <v>44978</v>
      </c>
      <c r="L2138" s="104"/>
      <c r="M2138" s="104"/>
      <c r="N2138" s="63"/>
      <c r="O2138" s="199"/>
      <c r="P2138" s="16"/>
    </row>
    <row r="2139" spans="1:17" ht="15" customHeight="1">
      <c r="A2139" s="61">
        <v>78887</v>
      </c>
      <c r="B2139" s="62" t="s">
        <v>4817</v>
      </c>
      <c r="C2139" s="179" t="s">
        <v>3627</v>
      </c>
      <c r="D2139" s="43"/>
      <c r="E2139" s="51">
        <v>44964</v>
      </c>
      <c r="F2139" s="64">
        <v>44973</v>
      </c>
      <c r="G2139" s="51" t="s">
        <v>33</v>
      </c>
      <c r="H2139" s="198"/>
      <c r="I2139" s="95">
        <f t="shared" si="36"/>
        <v>44986</v>
      </c>
      <c r="J2139" s="64">
        <v>44977</v>
      </c>
      <c r="K2139" s="124">
        <v>44978</v>
      </c>
      <c r="L2139" s="104"/>
      <c r="M2139" s="104"/>
      <c r="N2139" s="63"/>
      <c r="O2139" s="199"/>
      <c r="P2139" s="16"/>
    </row>
    <row r="2140" spans="1:17" ht="15" customHeight="1">
      <c r="A2140" s="61">
        <v>80405</v>
      </c>
      <c r="B2140" s="62" t="s">
        <v>4817</v>
      </c>
      <c r="C2140" s="179" t="s">
        <v>6329</v>
      </c>
      <c r="D2140" s="43"/>
      <c r="E2140" s="51">
        <v>44995</v>
      </c>
      <c r="F2140" s="64">
        <v>45009</v>
      </c>
      <c r="G2140" s="64"/>
      <c r="H2140" s="198"/>
      <c r="I2140" s="198"/>
      <c r="J2140" s="64">
        <v>45016</v>
      </c>
      <c r="K2140" s="124">
        <v>44999</v>
      </c>
      <c r="L2140" s="104"/>
      <c r="M2140" s="104"/>
      <c r="N2140" s="63"/>
      <c r="O2140" s="199"/>
      <c r="P2140" s="16"/>
    </row>
    <row r="2141" spans="1:17" ht="15" customHeight="1">
      <c r="A2141" s="61">
        <v>78887</v>
      </c>
      <c r="B2141" s="62" t="s">
        <v>4817</v>
      </c>
      <c r="C2141" s="179" t="s">
        <v>3627</v>
      </c>
      <c r="D2141" s="43"/>
      <c r="E2141" s="51">
        <v>44995</v>
      </c>
      <c r="F2141" s="64">
        <v>45009</v>
      </c>
      <c r="G2141" s="64"/>
      <c r="H2141" s="198"/>
      <c r="I2141" s="198"/>
      <c r="J2141" s="64">
        <v>45016</v>
      </c>
      <c r="K2141" s="124">
        <v>44999</v>
      </c>
      <c r="L2141" s="104"/>
      <c r="M2141" s="104"/>
      <c r="N2141" s="63"/>
      <c r="O2141" s="199"/>
      <c r="P2141" s="16"/>
    </row>
    <row r="2142" spans="1:17" ht="15" customHeight="1">
      <c r="A2142" s="61">
        <v>101501</v>
      </c>
      <c r="B2142" s="62" t="s">
        <v>6192</v>
      </c>
      <c r="C2142" s="179" t="s">
        <v>6330</v>
      </c>
      <c r="D2142" s="43"/>
      <c r="E2142" s="51">
        <v>45064</v>
      </c>
      <c r="F2142" s="64"/>
      <c r="G2142" s="64" t="s">
        <v>33</v>
      </c>
      <c r="H2142" s="198"/>
      <c r="I2142" s="198"/>
      <c r="J2142" s="64"/>
      <c r="K2142" s="124"/>
      <c r="L2142" s="104">
        <v>45082</v>
      </c>
      <c r="M2142" s="104"/>
      <c r="N2142" s="63"/>
      <c r="O2142" s="199" t="s">
        <v>6331</v>
      </c>
      <c r="P2142" s="16"/>
    </row>
    <row r="2143" spans="1:17" ht="15" customHeight="1">
      <c r="A2143" s="61">
        <v>101534</v>
      </c>
      <c r="B2143" s="62" t="s">
        <v>6332</v>
      </c>
      <c r="C2143" s="179"/>
      <c r="D2143" s="43"/>
      <c r="E2143" s="51" t="s">
        <v>6333</v>
      </c>
      <c r="F2143" s="64" t="s">
        <v>101</v>
      </c>
      <c r="G2143" s="64" t="s">
        <v>33</v>
      </c>
      <c r="H2143" s="198"/>
      <c r="I2143" s="198"/>
      <c r="J2143" s="64"/>
      <c r="K2143" s="124">
        <v>45414</v>
      </c>
      <c r="L2143" s="104"/>
      <c r="M2143" s="104"/>
      <c r="N2143" s="63"/>
      <c r="O2143" s="199" t="s">
        <v>6334</v>
      </c>
      <c r="P2143" s="16"/>
    </row>
    <row r="2144" spans="1:17" ht="15" customHeight="1">
      <c r="A2144" s="61"/>
      <c r="B2144" s="62"/>
      <c r="C2144" s="56"/>
      <c r="D2144" s="43"/>
      <c r="E2144" s="51"/>
      <c r="F2144" s="63"/>
      <c r="G2144" s="63"/>
      <c r="H2144" s="63"/>
      <c r="I2144" s="63"/>
      <c r="J2144" s="61"/>
      <c r="K2144" s="124"/>
      <c r="L2144" s="104"/>
      <c r="M2144" s="104"/>
      <c r="N2144" s="66"/>
      <c r="O2144" s="60"/>
      <c r="P2144" s="16"/>
    </row>
    <row r="2145" spans="1:17" s="102" customFormat="1">
      <c r="A2145" s="96" t="s">
        <v>6335</v>
      </c>
      <c r="B2145" s="97"/>
      <c r="C2145" s="97"/>
      <c r="D2145" s="98"/>
      <c r="E2145" s="99"/>
      <c r="F2145" s="99"/>
      <c r="G2145" s="99"/>
      <c r="H2145" s="202"/>
      <c r="I2145" s="202"/>
      <c r="J2145" s="185"/>
      <c r="K2145" s="184"/>
      <c r="L2145" s="184"/>
      <c r="M2145" s="184"/>
      <c r="N2145" s="185"/>
      <c r="O2145" s="203"/>
    </row>
    <row r="2146" spans="1:17" ht="29.1">
      <c r="A2146" s="38" t="s">
        <v>0</v>
      </c>
      <c r="B2146" s="38" t="s">
        <v>2074</v>
      </c>
      <c r="C2146" s="38" t="s">
        <v>2075</v>
      </c>
      <c r="D2146" s="38" t="s">
        <v>2076</v>
      </c>
      <c r="E2146" s="39" t="s">
        <v>2077</v>
      </c>
      <c r="F2146" s="39" t="s">
        <v>6223</v>
      </c>
      <c r="G2146" s="39" t="s">
        <v>6224</v>
      </c>
      <c r="H2146" s="40" t="s">
        <v>6225</v>
      </c>
      <c r="I2146" s="40"/>
      <c r="J2146" s="40" t="s">
        <v>2081</v>
      </c>
      <c r="K2146" s="204" t="s">
        <v>2082</v>
      </c>
      <c r="L2146" s="205"/>
      <c r="M2146" s="205"/>
      <c r="N2146" s="41" t="s">
        <v>2084</v>
      </c>
      <c r="O2146" s="42" t="s">
        <v>84</v>
      </c>
    </row>
    <row r="2147" spans="1:17">
      <c r="A2147" s="61">
        <v>78592</v>
      </c>
      <c r="B2147" s="62" t="s">
        <v>6336</v>
      </c>
      <c r="C2147" s="65"/>
      <c r="D2147" s="61"/>
      <c r="E2147" s="64">
        <v>42319</v>
      </c>
      <c r="F2147" s="64">
        <v>42332</v>
      </c>
      <c r="G2147" s="64" t="s">
        <v>33</v>
      </c>
      <c r="H2147" s="64">
        <v>42339</v>
      </c>
      <c r="I2147" s="64"/>
      <c r="J2147" s="64">
        <v>42342</v>
      </c>
      <c r="K2147" s="104"/>
      <c r="L2147" s="104"/>
      <c r="M2147" s="104"/>
      <c r="N2147" s="132"/>
      <c r="O2147" s="117" t="s">
        <v>6337</v>
      </c>
    </row>
    <row r="2148" spans="1:17">
      <c r="A2148" s="61">
        <v>78327</v>
      </c>
      <c r="B2148" s="62" t="s">
        <v>6271</v>
      </c>
      <c r="C2148" s="65" t="s">
        <v>2162</v>
      </c>
      <c r="D2148" s="61"/>
      <c r="E2148" s="63">
        <v>42300</v>
      </c>
      <c r="F2148" s="64">
        <v>42324</v>
      </c>
      <c r="G2148" s="64" t="s">
        <v>33</v>
      </c>
      <c r="H2148" s="64">
        <v>42361</v>
      </c>
      <c r="I2148" s="64"/>
      <c r="J2148" s="64">
        <v>42342</v>
      </c>
      <c r="K2148" s="104"/>
      <c r="L2148" s="104"/>
      <c r="M2148" s="104"/>
      <c r="N2148" s="132"/>
      <c r="O2148" s="117" t="s">
        <v>6338</v>
      </c>
    </row>
    <row r="2149" spans="1:17">
      <c r="A2149" s="61">
        <v>76684</v>
      </c>
      <c r="B2149" s="62" t="s">
        <v>6339</v>
      </c>
      <c r="C2149" s="65" t="s">
        <v>6340</v>
      </c>
      <c r="D2149" s="61">
        <v>1</v>
      </c>
      <c r="E2149" s="63">
        <v>42333</v>
      </c>
      <c r="F2149" s="63">
        <v>42341</v>
      </c>
      <c r="G2149" s="63" t="s">
        <v>33</v>
      </c>
      <c r="H2149" s="63">
        <v>42345</v>
      </c>
      <c r="I2149" s="63"/>
      <c r="J2149" s="63">
        <v>42347</v>
      </c>
      <c r="K2149" s="104"/>
      <c r="L2149" s="104"/>
      <c r="M2149" s="104"/>
      <c r="N2149" s="66"/>
      <c r="O2149" s="60" t="s">
        <v>6341</v>
      </c>
    </row>
    <row r="2150" spans="1:17">
      <c r="A2150" s="43">
        <v>80124</v>
      </c>
      <c r="B2150" s="44" t="s">
        <v>3569</v>
      </c>
      <c r="C2150" s="56" t="s">
        <v>3570</v>
      </c>
      <c r="D2150" s="43"/>
      <c r="E2150" s="51">
        <v>42586</v>
      </c>
      <c r="F2150" s="51">
        <v>42600</v>
      </c>
      <c r="G2150" s="51" t="s">
        <v>2149</v>
      </c>
      <c r="H2150" s="51"/>
      <c r="I2150" s="51"/>
      <c r="J2150" s="85"/>
      <c r="K2150" s="48">
        <v>42587</v>
      </c>
      <c r="L2150" s="48"/>
      <c r="M2150" s="48"/>
      <c r="N2150" s="116"/>
      <c r="O2150" s="78"/>
    </row>
    <row r="2151" spans="1:17">
      <c r="A2151" s="43">
        <v>80247</v>
      </c>
      <c r="B2151" s="44" t="s">
        <v>3599</v>
      </c>
      <c r="C2151" s="56" t="s">
        <v>3600</v>
      </c>
      <c r="D2151" s="43"/>
      <c r="E2151" s="51">
        <v>42649</v>
      </c>
      <c r="F2151" s="51">
        <v>42656</v>
      </c>
      <c r="G2151" s="51" t="s">
        <v>2149</v>
      </c>
      <c r="H2151" s="64"/>
      <c r="I2151" s="64"/>
      <c r="J2151" s="138"/>
      <c r="K2151" s="124"/>
      <c r="L2151" s="124"/>
      <c r="M2151" s="124"/>
      <c r="N2151" s="132"/>
      <c r="O2151" s="117"/>
    </row>
    <row r="2152" spans="1:17">
      <c r="A2152" s="43">
        <v>79256</v>
      </c>
      <c r="B2152" s="44" t="s">
        <v>3734</v>
      </c>
      <c r="C2152" s="56" t="s">
        <v>3735</v>
      </c>
      <c r="D2152" s="43"/>
      <c r="E2152" s="51">
        <v>42725</v>
      </c>
      <c r="F2152" s="51">
        <v>42739</v>
      </c>
      <c r="G2152" s="51" t="s">
        <v>6342</v>
      </c>
      <c r="H2152" s="64"/>
      <c r="I2152" s="64"/>
      <c r="J2152" s="138"/>
      <c r="K2152" s="124"/>
      <c r="L2152" s="124"/>
      <c r="M2152" s="124"/>
      <c r="N2152" s="132"/>
      <c r="O2152" s="117"/>
    </row>
    <row r="2153" spans="1:17">
      <c r="A2153" s="43">
        <v>81626</v>
      </c>
      <c r="B2153" s="44" t="s">
        <v>3882</v>
      </c>
      <c r="C2153" s="56" t="s">
        <v>3883</v>
      </c>
      <c r="D2153" s="43">
        <v>62</v>
      </c>
      <c r="E2153" s="51">
        <v>42893</v>
      </c>
      <c r="F2153" s="51" t="s">
        <v>101</v>
      </c>
      <c r="G2153" s="51" t="s">
        <v>101</v>
      </c>
      <c r="H2153" s="51" t="s">
        <v>101</v>
      </c>
      <c r="I2153" s="51"/>
      <c r="J2153" s="51" t="s">
        <v>101</v>
      </c>
      <c r="K2153" s="124">
        <v>42895</v>
      </c>
      <c r="L2153" s="51" t="s">
        <v>101</v>
      </c>
      <c r="M2153" s="51" t="s">
        <v>101</v>
      </c>
      <c r="N2153" s="51" t="s">
        <v>101</v>
      </c>
      <c r="O2153" s="117" t="s">
        <v>6343</v>
      </c>
    </row>
    <row r="2154" spans="1:17">
      <c r="A2154" s="43">
        <v>82018</v>
      </c>
      <c r="B2154" s="44" t="s">
        <v>6344</v>
      </c>
      <c r="C2154" s="65" t="s">
        <v>4067</v>
      </c>
      <c r="D2154" s="43"/>
      <c r="E2154" s="51">
        <v>42956</v>
      </c>
      <c r="F2154" s="51">
        <v>42965</v>
      </c>
      <c r="G2154" s="51" t="s">
        <v>2120</v>
      </c>
      <c r="H2154" s="64">
        <v>42972</v>
      </c>
      <c r="I2154" s="64"/>
      <c r="J2154" s="138"/>
      <c r="K2154" s="124">
        <v>42958</v>
      </c>
      <c r="L2154" s="124"/>
      <c r="M2154" s="124"/>
      <c r="N2154" s="132"/>
      <c r="O2154" s="117"/>
    </row>
    <row r="2155" spans="1:17">
      <c r="A2155" s="43">
        <v>87138</v>
      </c>
      <c r="B2155" s="44" t="s">
        <v>6345</v>
      </c>
      <c r="C2155" s="56"/>
      <c r="D2155" s="43"/>
      <c r="E2155" s="51">
        <v>43446</v>
      </c>
      <c r="F2155" s="51">
        <v>43454</v>
      </c>
      <c r="G2155" s="51" t="s">
        <v>2149</v>
      </c>
      <c r="H2155" s="64"/>
      <c r="I2155" s="64"/>
      <c r="J2155" s="138"/>
      <c r="K2155" s="124">
        <v>43448</v>
      </c>
      <c r="L2155" s="124"/>
      <c r="M2155" s="124"/>
      <c r="N2155" s="132"/>
      <c r="O2155" s="117"/>
    </row>
    <row r="2156" spans="1:17">
      <c r="A2156" s="43">
        <v>84326</v>
      </c>
      <c r="B2156" s="44" t="s">
        <v>4105</v>
      </c>
      <c r="C2156" s="56"/>
      <c r="D2156" s="43"/>
      <c r="E2156" s="51">
        <v>43444</v>
      </c>
      <c r="F2156" s="51">
        <v>43447</v>
      </c>
      <c r="G2156" s="51" t="s">
        <v>2149</v>
      </c>
      <c r="H2156" s="64"/>
      <c r="I2156" s="64"/>
      <c r="J2156" s="138"/>
      <c r="K2156" s="124">
        <v>43448</v>
      </c>
      <c r="L2156" s="124"/>
      <c r="M2156" s="124"/>
      <c r="N2156" s="132"/>
      <c r="O2156" s="117"/>
    </row>
    <row r="2157" spans="1:17">
      <c r="A2157" s="206">
        <v>87631</v>
      </c>
      <c r="B2157" s="62" t="s">
        <v>2444</v>
      </c>
      <c r="C2157" s="65" t="s">
        <v>6346</v>
      </c>
      <c r="D2157" s="66"/>
      <c r="E2157" s="63">
        <v>43496</v>
      </c>
      <c r="F2157" s="63">
        <v>43507</v>
      </c>
      <c r="G2157" s="64" t="s">
        <v>33</v>
      </c>
      <c r="H2157" s="63"/>
      <c r="I2157" s="63"/>
      <c r="J2157" s="63"/>
      <c r="K2157" s="64"/>
      <c r="L2157" s="64"/>
      <c r="M2157" s="123"/>
      <c r="N2157" s="63"/>
      <c r="O2157" s="207"/>
      <c r="P2157" s="208"/>
      <c r="Q2157" s="201"/>
    </row>
    <row r="2158" spans="1:17">
      <c r="A2158" s="560">
        <v>87357</v>
      </c>
      <c r="B2158" s="561" t="s">
        <v>2444</v>
      </c>
      <c r="C2158" s="562" t="s">
        <v>6347</v>
      </c>
      <c r="D2158" s="296"/>
      <c r="E2158" s="563">
        <v>43496</v>
      </c>
      <c r="F2158" s="563">
        <v>43517</v>
      </c>
      <c r="G2158" s="564" t="s">
        <v>33</v>
      </c>
      <c r="H2158" s="563"/>
      <c r="I2158" s="563"/>
      <c r="J2158" s="563"/>
      <c r="K2158" s="564"/>
      <c r="L2158" s="564"/>
      <c r="M2158" s="565"/>
      <c r="N2158" s="563"/>
      <c r="O2158" s="566"/>
      <c r="P2158" s="200"/>
      <c r="Q2158" s="201"/>
    </row>
    <row r="2159" spans="1:17">
      <c r="A2159" s="560">
        <v>88066</v>
      </c>
      <c r="B2159" s="561" t="s">
        <v>2444</v>
      </c>
      <c r="C2159" s="562" t="s">
        <v>6348</v>
      </c>
      <c r="D2159" s="296"/>
      <c r="E2159" s="563">
        <v>43544</v>
      </c>
      <c r="F2159" s="563">
        <v>43550</v>
      </c>
      <c r="G2159" s="564" t="s">
        <v>2120</v>
      </c>
      <c r="H2159" s="563"/>
      <c r="I2159" s="563"/>
      <c r="J2159" s="563"/>
      <c r="K2159" s="564"/>
      <c r="L2159" s="564"/>
      <c r="M2159" s="565"/>
      <c r="N2159" s="563"/>
      <c r="O2159" s="566"/>
      <c r="P2159" s="200"/>
      <c r="Q2159" s="201"/>
    </row>
    <row r="2160" spans="1:17">
      <c r="A2160" s="560">
        <v>101534</v>
      </c>
      <c r="B2160" s="561" t="s">
        <v>6332</v>
      </c>
      <c r="C2160" s="562"/>
      <c r="D2160" s="296"/>
      <c r="E2160" s="563">
        <v>45278</v>
      </c>
      <c r="F2160" s="563" t="s">
        <v>101</v>
      </c>
      <c r="G2160" s="564"/>
      <c r="H2160" s="563"/>
      <c r="I2160" s="563"/>
      <c r="J2160" s="563"/>
      <c r="K2160" s="564">
        <v>45282</v>
      </c>
      <c r="L2160" s="564"/>
      <c r="M2160" s="565"/>
      <c r="N2160" s="563"/>
      <c r="O2160" s="566" t="s">
        <v>6349</v>
      </c>
      <c r="P2160" s="200"/>
      <c r="Q2160" s="201"/>
    </row>
    <row r="2161" spans="1:17">
      <c r="A2161" s="567"/>
      <c r="B2161" s="568"/>
      <c r="C2161" s="569"/>
      <c r="D2161" s="382"/>
      <c r="E2161" s="570"/>
      <c r="F2161" s="570"/>
      <c r="G2161" s="571"/>
      <c r="H2161" s="201"/>
      <c r="I2161" s="201"/>
      <c r="J2161" s="201"/>
      <c r="K2161" s="572"/>
      <c r="L2161" s="572"/>
      <c r="M2161" s="200"/>
      <c r="N2161" s="201"/>
      <c r="O2161" s="573"/>
      <c r="P2161" s="200"/>
      <c r="Q2161" s="201"/>
    </row>
    <row r="2162" spans="1:17" s="102" customFormat="1">
      <c r="A2162" s="96" t="s">
        <v>6350</v>
      </c>
      <c r="B2162" s="97"/>
      <c r="C2162" s="97"/>
      <c r="D2162" s="98"/>
      <c r="E2162" s="99"/>
      <c r="F2162" s="99"/>
      <c r="G2162" s="99"/>
      <c r="H2162" s="202"/>
      <c r="I2162" s="202"/>
      <c r="J2162" s="185"/>
      <c r="K2162" s="184"/>
      <c r="L2162" s="184"/>
      <c r="M2162" s="184"/>
      <c r="N2162" s="185"/>
      <c r="O2162" s="203"/>
    </row>
    <row r="2163" spans="1:17" ht="43.5">
      <c r="A2163" s="38" t="s">
        <v>0</v>
      </c>
      <c r="B2163" s="38" t="s">
        <v>2074</v>
      </c>
      <c r="C2163" s="38" t="s">
        <v>2075</v>
      </c>
      <c r="D2163" s="187" t="s">
        <v>6240</v>
      </c>
      <c r="E2163" s="39" t="s">
        <v>2077</v>
      </c>
      <c r="F2163" s="39" t="s">
        <v>4</v>
      </c>
      <c r="G2163" s="39" t="s">
        <v>6351</v>
      </c>
      <c r="H2163" s="40" t="s">
        <v>6224</v>
      </c>
      <c r="I2163" s="188"/>
      <c r="J2163" s="188" t="s">
        <v>6241</v>
      </c>
      <c r="K2163" s="188" t="s">
        <v>6242</v>
      </c>
      <c r="L2163" s="210" t="s">
        <v>2082</v>
      </c>
      <c r="M2163" s="210" t="s">
        <v>17</v>
      </c>
      <c r="N2163" s="41" t="s">
        <v>6243</v>
      </c>
      <c r="O2163" s="211" t="s">
        <v>84</v>
      </c>
    </row>
    <row r="2164" spans="1:17" ht="15" customHeight="1">
      <c r="A2164" s="61">
        <v>76751</v>
      </c>
      <c r="B2164" s="62" t="s">
        <v>6352</v>
      </c>
      <c r="C2164" s="62" t="s">
        <v>6353</v>
      </c>
      <c r="D2164" s="61">
        <v>3</v>
      </c>
      <c r="E2164" s="63">
        <v>42157</v>
      </c>
      <c r="F2164" s="63" t="s">
        <v>6354</v>
      </c>
      <c r="G2164" s="63">
        <v>42158</v>
      </c>
      <c r="H2164" s="63" t="s">
        <v>2087</v>
      </c>
      <c r="I2164" s="63"/>
      <c r="J2164" s="63">
        <v>42160</v>
      </c>
      <c r="K2164" s="212">
        <v>42160</v>
      </c>
      <c r="L2164" s="212"/>
      <c r="M2164" s="212"/>
      <c r="N2164" s="57" t="s">
        <v>6355</v>
      </c>
      <c r="O2164" s="191" t="s">
        <v>6356</v>
      </c>
    </row>
    <row r="2165" spans="1:17" ht="15" customHeight="1">
      <c r="A2165" s="61">
        <v>74137</v>
      </c>
      <c r="B2165" s="62" t="s">
        <v>6357</v>
      </c>
      <c r="C2165" s="65" t="s">
        <v>6358</v>
      </c>
      <c r="D2165" s="61">
        <v>2</v>
      </c>
      <c r="E2165" s="63">
        <v>42318</v>
      </c>
      <c r="F2165" s="63" t="s">
        <v>6359</v>
      </c>
      <c r="G2165" s="63">
        <v>42460</v>
      </c>
      <c r="H2165" s="63" t="s">
        <v>2149</v>
      </c>
      <c r="I2165" s="63"/>
      <c r="J2165" s="63">
        <v>42459</v>
      </c>
      <c r="K2165" s="190"/>
      <c r="L2165" s="190"/>
      <c r="M2165" s="190"/>
      <c r="N2165" s="50">
        <v>42524</v>
      </c>
      <c r="O2165" s="191" t="s">
        <v>6360</v>
      </c>
    </row>
    <row r="2166" spans="1:17" ht="15" customHeight="1">
      <c r="A2166" s="61">
        <v>74442</v>
      </c>
      <c r="B2166" s="62" t="s">
        <v>6361</v>
      </c>
      <c r="C2166" s="62" t="s">
        <v>6362</v>
      </c>
      <c r="D2166" s="61">
        <v>9</v>
      </c>
      <c r="E2166" s="63">
        <v>42186</v>
      </c>
      <c r="F2166" s="63" t="s">
        <v>6363</v>
      </c>
      <c r="G2166" s="63">
        <v>42233</v>
      </c>
      <c r="H2166" s="63" t="s">
        <v>2087</v>
      </c>
      <c r="I2166" s="63"/>
      <c r="J2166" s="63"/>
      <c r="K2166" s="198">
        <v>42703</v>
      </c>
      <c r="L2166" s="190"/>
      <c r="M2166" s="190"/>
      <c r="N2166" s="50">
        <v>42223</v>
      </c>
      <c r="O2166" s="191" t="s">
        <v>6364</v>
      </c>
    </row>
    <row r="2167" spans="1:17" ht="15" customHeight="1">
      <c r="A2167" s="61">
        <v>78819</v>
      </c>
      <c r="B2167" s="62" t="s">
        <v>6365</v>
      </c>
      <c r="C2167" s="65" t="s">
        <v>6366</v>
      </c>
      <c r="D2167" s="61">
        <v>19</v>
      </c>
      <c r="E2167" s="63">
        <v>42345</v>
      </c>
      <c r="F2167" s="63" t="s">
        <v>6367</v>
      </c>
      <c r="G2167" s="64" t="s">
        <v>6368</v>
      </c>
      <c r="H2167" s="63" t="s">
        <v>2087</v>
      </c>
      <c r="I2167" s="63"/>
      <c r="J2167" s="63">
        <v>42432</v>
      </c>
      <c r="K2167" s="213"/>
      <c r="L2167" s="190"/>
      <c r="M2167" s="190"/>
      <c r="N2167" s="50" t="s">
        <v>6369</v>
      </c>
      <c r="O2167" s="191" t="s">
        <v>6370</v>
      </c>
    </row>
    <row r="2168" spans="1:17" ht="15" customHeight="1">
      <c r="A2168" s="61">
        <v>78592</v>
      </c>
      <c r="B2168" s="62" t="s">
        <v>6336</v>
      </c>
      <c r="C2168" s="62" t="s">
        <v>6371</v>
      </c>
      <c r="D2168" s="61"/>
      <c r="E2168" s="63">
        <v>42375</v>
      </c>
      <c r="F2168" s="63" t="s">
        <v>6367</v>
      </c>
      <c r="G2168" s="64">
        <v>42394</v>
      </c>
      <c r="H2168" s="63" t="s">
        <v>2087</v>
      </c>
      <c r="I2168" s="63"/>
      <c r="J2168" s="63">
        <v>42432</v>
      </c>
      <c r="K2168" s="198">
        <v>42523</v>
      </c>
      <c r="L2168" s="198"/>
      <c r="M2168" s="198"/>
      <c r="N2168" s="57" t="s">
        <v>6372</v>
      </c>
      <c r="O2168" s="214" t="s">
        <v>6373</v>
      </c>
    </row>
    <row r="2169" spans="1:17" ht="15" customHeight="1">
      <c r="A2169" s="61">
        <v>78327</v>
      </c>
      <c r="B2169" s="62" t="s">
        <v>2161</v>
      </c>
      <c r="C2169" s="62" t="s">
        <v>2162</v>
      </c>
      <c r="D2169" s="61"/>
      <c r="E2169" s="63">
        <v>42375</v>
      </c>
      <c r="F2169" s="63" t="s">
        <v>6367</v>
      </c>
      <c r="G2169" s="64" t="s">
        <v>6374</v>
      </c>
      <c r="H2169" s="63" t="s">
        <v>2087</v>
      </c>
      <c r="I2169" s="63"/>
      <c r="J2169" s="63">
        <v>42446</v>
      </c>
      <c r="K2169" s="212">
        <v>42432</v>
      </c>
      <c r="L2169" s="212"/>
      <c r="M2169" s="212"/>
      <c r="N2169" s="50" t="s">
        <v>6375</v>
      </c>
      <c r="O2169" s="191" t="s">
        <v>6376</v>
      </c>
    </row>
    <row r="2170" spans="1:17" ht="15" customHeight="1">
      <c r="A2170" s="61">
        <v>79010</v>
      </c>
      <c r="B2170" s="62" t="s">
        <v>6377</v>
      </c>
      <c r="C2170" s="62" t="s">
        <v>3326</v>
      </c>
      <c r="D2170" s="61"/>
      <c r="E2170" s="63">
        <v>42375</v>
      </c>
      <c r="F2170" s="63" t="s">
        <v>6367</v>
      </c>
      <c r="G2170" s="64">
        <v>42390</v>
      </c>
      <c r="H2170" s="63" t="s">
        <v>2087</v>
      </c>
      <c r="I2170" s="63"/>
      <c r="J2170" s="63">
        <v>42467</v>
      </c>
      <c r="K2170" s="63">
        <v>42467</v>
      </c>
      <c r="L2170" s="63"/>
      <c r="M2170" s="63"/>
      <c r="N2170" s="57" t="s">
        <v>6378</v>
      </c>
      <c r="O2170" s="191" t="s">
        <v>6379</v>
      </c>
    </row>
    <row r="2171" spans="1:17" ht="15" customHeight="1">
      <c r="A2171" s="61">
        <v>71845</v>
      </c>
      <c r="B2171" s="62" t="s">
        <v>6380</v>
      </c>
      <c r="C2171" s="65" t="s">
        <v>6381</v>
      </c>
      <c r="D2171" s="61">
        <v>10</v>
      </c>
      <c r="E2171" s="63">
        <v>42388</v>
      </c>
      <c r="F2171" s="63" t="s">
        <v>6367</v>
      </c>
      <c r="G2171" s="64" t="s">
        <v>6382</v>
      </c>
      <c r="H2171" s="63" t="s">
        <v>2087</v>
      </c>
      <c r="I2171" s="63"/>
      <c r="J2171" s="63">
        <v>42426</v>
      </c>
      <c r="K2171" s="212">
        <v>42524</v>
      </c>
      <c r="L2171" s="212"/>
      <c r="M2171" s="212"/>
      <c r="N2171" s="57" t="s">
        <v>6383</v>
      </c>
      <c r="O2171" s="215" t="s">
        <v>6384</v>
      </c>
    </row>
    <row r="2172" spans="1:17" ht="15" customHeight="1">
      <c r="A2172" s="61">
        <v>76684</v>
      </c>
      <c r="B2172" s="62" t="s">
        <v>6339</v>
      </c>
      <c r="C2172" s="65"/>
      <c r="D2172" s="61">
        <v>2</v>
      </c>
      <c r="E2172" s="63">
        <v>42391</v>
      </c>
      <c r="F2172" s="63" t="s">
        <v>6367</v>
      </c>
      <c r="G2172" s="64" t="s">
        <v>6385</v>
      </c>
      <c r="H2172" s="63" t="s">
        <v>2087</v>
      </c>
      <c r="I2172" s="63"/>
      <c r="J2172" s="63">
        <v>42509</v>
      </c>
      <c r="K2172" s="198">
        <v>42524</v>
      </c>
      <c r="L2172" s="198"/>
      <c r="M2172" s="198"/>
      <c r="N2172" s="57" t="s">
        <v>6386</v>
      </c>
      <c r="O2172" s="215" t="s">
        <v>6387</v>
      </c>
    </row>
    <row r="2173" spans="1:17" ht="15" customHeight="1">
      <c r="A2173" s="61">
        <v>79391</v>
      </c>
      <c r="B2173" s="62" t="s">
        <v>6388</v>
      </c>
      <c r="C2173" s="65" t="s">
        <v>6389</v>
      </c>
      <c r="D2173" s="66"/>
      <c r="E2173" s="103">
        <v>42397</v>
      </c>
      <c r="F2173" s="63" t="s">
        <v>6367</v>
      </c>
      <c r="G2173" s="64" t="s">
        <v>101</v>
      </c>
      <c r="H2173" s="64" t="s">
        <v>101</v>
      </c>
      <c r="I2173" s="64"/>
      <c r="J2173" s="64" t="s">
        <v>101</v>
      </c>
      <c r="K2173" s="63" t="s">
        <v>101</v>
      </c>
      <c r="L2173" s="63"/>
      <c r="M2173" s="63"/>
      <c r="N2173" s="64" t="s">
        <v>101</v>
      </c>
      <c r="O2173" s="191" t="s">
        <v>6390</v>
      </c>
    </row>
    <row r="2174" spans="1:17" ht="15" customHeight="1">
      <c r="A2174" s="61">
        <v>79083</v>
      </c>
      <c r="B2174" s="62" t="s">
        <v>6391</v>
      </c>
      <c r="C2174" s="65" t="s">
        <v>6392</v>
      </c>
      <c r="D2174" s="61">
        <v>2</v>
      </c>
      <c r="E2174" s="63">
        <v>42409</v>
      </c>
      <c r="F2174" s="63" t="s">
        <v>6367</v>
      </c>
      <c r="G2174" s="64" t="s">
        <v>6393</v>
      </c>
      <c r="H2174" s="63" t="s">
        <v>2149</v>
      </c>
      <c r="I2174" s="63"/>
      <c r="J2174" s="63">
        <v>5</v>
      </c>
      <c r="K2174" s="212">
        <v>42524</v>
      </c>
      <c r="L2174" s="212"/>
      <c r="M2174" s="212"/>
      <c r="N2174" s="57" t="s">
        <v>6386</v>
      </c>
      <c r="O2174" s="191" t="s">
        <v>6394</v>
      </c>
    </row>
    <row r="2175" spans="1:17" ht="15" customHeight="1">
      <c r="A2175" s="61">
        <v>72704</v>
      </c>
      <c r="B2175" s="62" t="s">
        <v>6395</v>
      </c>
      <c r="C2175" s="65" t="s">
        <v>3343</v>
      </c>
      <c r="D2175" s="61"/>
      <c r="E2175" s="63">
        <v>42404</v>
      </c>
      <c r="F2175" s="63" t="s">
        <v>6367</v>
      </c>
      <c r="G2175" s="64">
        <v>42485</v>
      </c>
      <c r="H2175" s="63" t="s">
        <v>2087</v>
      </c>
      <c r="I2175" s="63"/>
      <c r="J2175" s="63">
        <v>42509</v>
      </c>
      <c r="K2175" s="198">
        <v>42524</v>
      </c>
      <c r="L2175" s="198"/>
      <c r="M2175" s="198"/>
      <c r="N2175" s="57" t="s">
        <v>6396</v>
      </c>
      <c r="O2175" s="191" t="s">
        <v>6397</v>
      </c>
    </row>
    <row r="2176" spans="1:17" ht="15" customHeight="1">
      <c r="A2176" s="43">
        <v>79606</v>
      </c>
      <c r="B2176" s="44" t="s">
        <v>6398</v>
      </c>
      <c r="C2176" s="65" t="s">
        <v>3457</v>
      </c>
      <c r="D2176" s="43">
        <v>2</v>
      </c>
      <c r="E2176" s="209">
        <v>42489</v>
      </c>
      <c r="F2176" s="63" t="s">
        <v>6367</v>
      </c>
      <c r="G2176" s="63" t="s">
        <v>101</v>
      </c>
      <c r="H2176" s="63" t="s">
        <v>101</v>
      </c>
      <c r="I2176" s="63"/>
      <c r="J2176" s="63" t="s">
        <v>101</v>
      </c>
      <c r="K2176" s="63" t="s">
        <v>101</v>
      </c>
      <c r="L2176" s="63"/>
      <c r="M2176" s="63"/>
      <c r="N2176" s="63" t="s">
        <v>101</v>
      </c>
      <c r="O2176" s="191" t="s">
        <v>6399</v>
      </c>
    </row>
    <row r="2177" spans="1:15" ht="15" customHeight="1">
      <c r="A2177" s="43">
        <v>79611</v>
      </c>
      <c r="B2177" s="44" t="s">
        <v>3449</v>
      </c>
      <c r="C2177" s="56" t="s">
        <v>3450</v>
      </c>
      <c r="D2177" s="43">
        <v>3</v>
      </c>
      <c r="E2177" s="209">
        <v>42489</v>
      </c>
      <c r="F2177" s="63" t="s">
        <v>6367</v>
      </c>
      <c r="G2177" s="63" t="s">
        <v>6400</v>
      </c>
      <c r="H2177" s="63">
        <v>42531</v>
      </c>
      <c r="I2177" s="63"/>
      <c r="J2177" s="63"/>
      <c r="K2177" s="212">
        <v>42524</v>
      </c>
      <c r="L2177" s="212"/>
      <c r="M2177" s="212"/>
      <c r="N2177" s="50" t="s">
        <v>6401</v>
      </c>
      <c r="O2177" s="191" t="s">
        <v>6402</v>
      </c>
    </row>
    <row r="2178" spans="1:15" ht="15" customHeight="1">
      <c r="A2178" s="61">
        <v>78725</v>
      </c>
      <c r="B2178" s="62" t="s">
        <v>3389</v>
      </c>
      <c r="C2178" s="65" t="s">
        <v>3390</v>
      </c>
      <c r="D2178" s="216"/>
      <c r="E2178" s="217">
        <v>42494</v>
      </c>
      <c r="F2178" s="63" t="s">
        <v>6367</v>
      </c>
      <c r="G2178" s="64" t="s">
        <v>6403</v>
      </c>
      <c r="H2178" s="63" t="s">
        <v>2149</v>
      </c>
      <c r="I2178" s="63"/>
      <c r="J2178" s="63">
        <v>42522</v>
      </c>
      <c r="K2178" s="212">
        <v>42503</v>
      </c>
      <c r="L2178" s="212"/>
      <c r="M2178" s="212"/>
      <c r="N2178" s="50" t="s">
        <v>6401</v>
      </c>
      <c r="O2178" s="191" t="s">
        <v>6404</v>
      </c>
    </row>
    <row r="2179" spans="1:15" ht="15" customHeight="1">
      <c r="A2179" s="61">
        <v>78703</v>
      </c>
      <c r="B2179" s="62" t="s">
        <v>6405</v>
      </c>
      <c r="C2179" s="65" t="s">
        <v>3496</v>
      </c>
      <c r="D2179" s="61">
        <v>5</v>
      </c>
      <c r="E2179" s="63">
        <v>42515</v>
      </c>
      <c r="F2179" s="63" t="s">
        <v>6367</v>
      </c>
      <c r="G2179" s="63">
        <v>42524</v>
      </c>
      <c r="H2179" s="63" t="s">
        <v>2087</v>
      </c>
      <c r="I2179" s="63"/>
      <c r="J2179" s="63">
        <v>42551</v>
      </c>
      <c r="K2179" s="198">
        <v>42517</v>
      </c>
      <c r="L2179" s="198"/>
      <c r="M2179" s="198"/>
      <c r="N2179" s="50" t="s">
        <v>6406</v>
      </c>
      <c r="O2179" s="191"/>
    </row>
    <row r="2180" spans="1:15" ht="15" customHeight="1">
      <c r="A2180" s="43">
        <v>80083</v>
      </c>
      <c r="B2180" s="44" t="s">
        <v>3553</v>
      </c>
      <c r="C2180" s="56" t="s">
        <v>3554</v>
      </c>
      <c r="D2180" s="61"/>
      <c r="E2180" s="63">
        <v>42523</v>
      </c>
      <c r="F2180" s="63" t="s">
        <v>6367</v>
      </c>
      <c r="G2180" s="64">
        <v>42531</v>
      </c>
      <c r="H2180" s="63" t="s">
        <v>2087</v>
      </c>
      <c r="I2180" s="63"/>
      <c r="J2180" s="63"/>
      <c r="K2180" s="190"/>
      <c r="L2180" s="198">
        <v>42653</v>
      </c>
      <c r="M2180" s="218">
        <v>4020362599</v>
      </c>
      <c r="N2180" s="50" t="s">
        <v>6407</v>
      </c>
      <c r="O2180" s="191"/>
    </row>
    <row r="2181" spans="1:15" ht="15" customHeight="1">
      <c r="A2181" s="61">
        <v>80155</v>
      </c>
      <c r="B2181" s="62" t="s">
        <v>3577</v>
      </c>
      <c r="C2181" s="56" t="s">
        <v>3578</v>
      </c>
      <c r="D2181" s="61">
        <v>2</v>
      </c>
      <c r="E2181" s="63">
        <v>42569</v>
      </c>
      <c r="F2181" s="63" t="s">
        <v>6367</v>
      </c>
      <c r="G2181" s="64">
        <v>42576</v>
      </c>
      <c r="H2181" s="63" t="s">
        <v>2087</v>
      </c>
      <c r="I2181" s="63"/>
      <c r="J2181" s="63" t="s">
        <v>101</v>
      </c>
      <c r="K2181" s="198">
        <v>42580</v>
      </c>
      <c r="L2181" s="198"/>
      <c r="M2181" s="198"/>
      <c r="N2181" s="50" t="s">
        <v>6408</v>
      </c>
      <c r="O2181" s="191"/>
    </row>
    <row r="2182" spans="1:15" ht="15" customHeight="1">
      <c r="A2182" s="61">
        <v>80160</v>
      </c>
      <c r="B2182" s="62" t="s">
        <v>6409</v>
      </c>
      <c r="C2182" s="65" t="s">
        <v>6410</v>
      </c>
      <c r="D2182" s="61">
        <v>8</v>
      </c>
      <c r="E2182" s="63">
        <v>42570</v>
      </c>
      <c r="F2182" s="63" t="s">
        <v>6367</v>
      </c>
      <c r="G2182" s="64">
        <v>42571</v>
      </c>
      <c r="H2182" s="63" t="s">
        <v>2087</v>
      </c>
      <c r="I2182" s="63"/>
      <c r="J2182" s="63"/>
      <c r="K2182" s="198">
        <v>42580</v>
      </c>
      <c r="L2182" s="198"/>
      <c r="M2182" s="198"/>
      <c r="N2182" s="50" t="s">
        <v>6408</v>
      </c>
      <c r="O2182" s="191"/>
    </row>
    <row r="2183" spans="1:15" ht="15" customHeight="1">
      <c r="A2183" s="153">
        <v>79855</v>
      </c>
      <c r="B2183" s="62" t="s">
        <v>6411</v>
      </c>
      <c r="C2183" s="65" t="s">
        <v>6412</v>
      </c>
      <c r="D2183" s="61"/>
      <c r="E2183" s="63">
        <v>42576</v>
      </c>
      <c r="F2183" s="63" t="s">
        <v>6367</v>
      </c>
      <c r="G2183" s="63" t="s">
        <v>6413</v>
      </c>
      <c r="H2183" s="63" t="s">
        <v>2087</v>
      </c>
      <c r="I2183" s="63"/>
      <c r="J2183" s="63">
        <v>42684</v>
      </c>
      <c r="K2183" s="198">
        <v>42580</v>
      </c>
      <c r="L2183" s="198"/>
      <c r="M2183" s="198"/>
      <c r="N2183" s="50" t="s">
        <v>6407</v>
      </c>
      <c r="O2183" s="191"/>
    </row>
    <row r="2184" spans="1:15" ht="15" customHeight="1">
      <c r="A2184" s="153">
        <v>79873</v>
      </c>
      <c r="B2184" s="62" t="s">
        <v>6414</v>
      </c>
      <c r="C2184" s="65" t="s">
        <v>6415</v>
      </c>
      <c r="D2184" s="61"/>
      <c r="E2184" s="63">
        <v>42579</v>
      </c>
      <c r="F2184" s="63" t="s">
        <v>6367</v>
      </c>
      <c r="G2184" s="63">
        <v>42612</v>
      </c>
      <c r="H2184" s="63" t="s">
        <v>6416</v>
      </c>
      <c r="I2184" s="63"/>
      <c r="J2184" s="63"/>
      <c r="K2184" s="198"/>
      <c r="L2184" s="198"/>
      <c r="M2184" s="198"/>
      <c r="N2184" s="50"/>
      <c r="O2184" s="191"/>
    </row>
    <row r="2185" spans="1:15" ht="15" customHeight="1">
      <c r="A2185" s="61">
        <v>80124</v>
      </c>
      <c r="B2185" s="62" t="s">
        <v>6417</v>
      </c>
      <c r="C2185" s="65" t="s">
        <v>6418</v>
      </c>
      <c r="D2185" s="61"/>
      <c r="E2185" s="63">
        <v>42585</v>
      </c>
      <c r="F2185" s="63" t="s">
        <v>6367</v>
      </c>
      <c r="G2185" s="64" t="s">
        <v>6419</v>
      </c>
      <c r="H2185" s="63" t="s">
        <v>2149</v>
      </c>
      <c r="I2185" s="63"/>
      <c r="J2185" s="63">
        <v>42775</v>
      </c>
      <c r="K2185" s="212">
        <v>42650</v>
      </c>
      <c r="L2185" s="198">
        <v>42657</v>
      </c>
      <c r="M2185" s="218">
        <v>4020363131</v>
      </c>
      <c r="N2185" s="50"/>
      <c r="O2185" s="191"/>
    </row>
    <row r="2186" spans="1:15" ht="15" customHeight="1">
      <c r="A2186" s="61">
        <v>80473</v>
      </c>
      <c r="B2186" s="62" t="s">
        <v>6420</v>
      </c>
      <c r="C2186" s="65" t="s">
        <v>6421</v>
      </c>
      <c r="D2186" s="61"/>
      <c r="E2186" s="63">
        <v>42618</v>
      </c>
      <c r="F2186" s="63" t="s">
        <v>6367</v>
      </c>
      <c r="G2186" s="64">
        <v>42634</v>
      </c>
      <c r="H2186" s="63" t="s">
        <v>2149</v>
      </c>
      <c r="I2186" s="63"/>
      <c r="J2186" s="63">
        <v>42692</v>
      </c>
      <c r="K2186" s="190"/>
      <c r="L2186" s="190"/>
      <c r="M2186" s="190"/>
      <c r="N2186" s="50" t="s">
        <v>6422</v>
      </c>
      <c r="O2186" s="191" t="s">
        <v>6423</v>
      </c>
    </row>
    <row r="2187" spans="1:15" ht="15" customHeight="1">
      <c r="A2187" s="43">
        <v>80393</v>
      </c>
      <c r="B2187" s="44" t="s">
        <v>3634</v>
      </c>
      <c r="C2187" s="56" t="s">
        <v>3635</v>
      </c>
      <c r="D2187" s="66">
        <v>1</v>
      </c>
      <c r="E2187" s="63">
        <v>42620</v>
      </c>
      <c r="F2187" s="63" t="s">
        <v>6367</v>
      </c>
      <c r="G2187" s="64"/>
      <c r="H2187" s="63"/>
      <c r="I2187" s="63"/>
      <c r="J2187" s="63"/>
      <c r="K2187" s="190"/>
      <c r="L2187" s="190"/>
      <c r="M2187" s="190"/>
      <c r="N2187" s="50" t="s">
        <v>6407</v>
      </c>
      <c r="O2187" s="191"/>
    </row>
    <row r="2188" spans="1:15" ht="15" customHeight="1">
      <c r="A2188" s="61">
        <v>79401</v>
      </c>
      <c r="B2188" s="62" t="s">
        <v>6424</v>
      </c>
      <c r="C2188" s="65" t="s">
        <v>6425</v>
      </c>
      <c r="D2188" s="61">
        <v>1</v>
      </c>
      <c r="E2188" s="63">
        <v>42681</v>
      </c>
      <c r="F2188" s="63" t="s">
        <v>6367</v>
      </c>
      <c r="G2188" s="64">
        <v>42698</v>
      </c>
      <c r="H2188" s="63" t="s">
        <v>2087</v>
      </c>
      <c r="I2188" s="63"/>
      <c r="J2188" s="63">
        <v>42712</v>
      </c>
      <c r="K2188" s="190">
        <v>42678</v>
      </c>
      <c r="L2188" s="190"/>
      <c r="M2188" s="190"/>
      <c r="N2188" s="50" t="s">
        <v>6426</v>
      </c>
      <c r="O2188" s="191" t="s">
        <v>6427</v>
      </c>
    </row>
    <row r="2189" spans="1:15" ht="15" customHeight="1">
      <c r="A2189" s="43">
        <v>79402</v>
      </c>
      <c r="B2189" s="44" t="s">
        <v>6428</v>
      </c>
      <c r="C2189" s="56" t="s">
        <v>3432</v>
      </c>
      <c r="D2189" s="66">
        <v>2</v>
      </c>
      <c r="E2189" s="63"/>
      <c r="F2189" s="63" t="s">
        <v>6367</v>
      </c>
      <c r="G2189" s="64">
        <v>42656</v>
      </c>
      <c r="H2189" s="64" t="s">
        <v>2087</v>
      </c>
      <c r="I2189" s="64"/>
      <c r="J2189" s="63">
        <v>42703</v>
      </c>
      <c r="K2189" s="198">
        <v>42650</v>
      </c>
      <c r="L2189" s="198">
        <v>42657</v>
      </c>
      <c r="M2189" s="218">
        <v>4020363120</v>
      </c>
      <c r="N2189" s="50" t="s">
        <v>6426</v>
      </c>
      <c r="O2189" s="191" t="s">
        <v>6429</v>
      </c>
    </row>
    <row r="2190" spans="1:15" ht="15" customHeight="1">
      <c r="A2190" s="43">
        <v>80099</v>
      </c>
      <c r="B2190" s="44" t="s">
        <v>2444</v>
      </c>
      <c r="C2190" s="56" t="s">
        <v>3561</v>
      </c>
      <c r="D2190" s="66">
        <v>4</v>
      </c>
      <c r="E2190" s="63">
        <v>42620</v>
      </c>
      <c r="F2190" s="63"/>
      <c r="G2190" s="64"/>
      <c r="H2190" s="63"/>
      <c r="I2190" s="63"/>
      <c r="J2190" s="63"/>
      <c r="K2190" s="190"/>
      <c r="L2190" s="190"/>
      <c r="M2190" s="190"/>
      <c r="N2190" s="50"/>
      <c r="O2190" s="191"/>
    </row>
    <row r="2191" spans="1:15" ht="15" customHeight="1">
      <c r="A2191" s="43">
        <v>80665</v>
      </c>
      <c r="B2191" s="44" t="s">
        <v>308</v>
      </c>
      <c r="C2191" s="56" t="s">
        <v>3692</v>
      </c>
      <c r="D2191" s="66">
        <v>4</v>
      </c>
      <c r="E2191" s="63">
        <v>42627</v>
      </c>
      <c r="F2191" s="63" t="s">
        <v>6367</v>
      </c>
      <c r="G2191" s="64">
        <v>42641</v>
      </c>
      <c r="H2191" s="63" t="s">
        <v>2149</v>
      </c>
      <c r="I2191" s="63"/>
      <c r="J2191" s="63"/>
      <c r="K2191" s="64"/>
      <c r="L2191" s="64">
        <v>42628</v>
      </c>
      <c r="M2191" s="64"/>
      <c r="N2191" s="63"/>
      <c r="O2191" s="60"/>
    </row>
    <row r="2192" spans="1:15" ht="15" customHeight="1">
      <c r="A2192" s="43">
        <v>81002</v>
      </c>
      <c r="B2192" s="44" t="s">
        <v>6430</v>
      </c>
      <c r="C2192" s="56" t="s">
        <v>6431</v>
      </c>
      <c r="D2192" s="66">
        <v>3</v>
      </c>
      <c r="E2192" s="63">
        <v>42684</v>
      </c>
      <c r="F2192" s="63" t="s">
        <v>6367</v>
      </c>
      <c r="G2192" s="64">
        <v>42695</v>
      </c>
      <c r="H2192" s="63" t="s">
        <v>2149</v>
      </c>
      <c r="I2192" s="63"/>
      <c r="J2192" s="63" t="s">
        <v>101</v>
      </c>
      <c r="K2192" s="123"/>
      <c r="L2192" s="64">
        <v>42690</v>
      </c>
      <c r="M2192" s="218">
        <v>4020367390</v>
      </c>
      <c r="N2192" s="63">
        <v>43042</v>
      </c>
      <c r="O2192" s="60"/>
    </row>
    <row r="2193" spans="1:17" ht="15" customHeight="1">
      <c r="A2193" s="153">
        <v>80247</v>
      </c>
      <c r="B2193" s="62" t="s">
        <v>6432</v>
      </c>
      <c r="C2193" s="65" t="s">
        <v>3600</v>
      </c>
      <c r="D2193" s="61">
        <v>10</v>
      </c>
      <c r="E2193" s="63">
        <v>43080</v>
      </c>
      <c r="F2193" s="63" t="s">
        <v>6367</v>
      </c>
      <c r="G2193" s="64"/>
      <c r="H2193" s="63" t="s">
        <v>2149</v>
      </c>
      <c r="I2193" s="63"/>
      <c r="J2193" s="63"/>
      <c r="K2193" s="123"/>
      <c r="L2193" s="64">
        <v>42748</v>
      </c>
      <c r="M2193" s="123"/>
      <c r="N2193" s="63"/>
      <c r="O2193" s="60"/>
    </row>
    <row r="2194" spans="1:17" ht="15" customHeight="1">
      <c r="A2194" s="43">
        <v>81290</v>
      </c>
      <c r="B2194" s="44" t="s">
        <v>6433</v>
      </c>
      <c r="C2194" s="56" t="s">
        <v>6434</v>
      </c>
      <c r="D2194" s="66"/>
      <c r="E2194" s="63">
        <v>42753</v>
      </c>
      <c r="F2194" s="63" t="s">
        <v>6367</v>
      </c>
      <c r="G2194" s="64">
        <v>42761</v>
      </c>
      <c r="H2194" s="63"/>
      <c r="I2194" s="63"/>
      <c r="J2194" s="63"/>
      <c r="K2194" s="123"/>
      <c r="L2194" s="123"/>
      <c r="M2194" s="123"/>
      <c r="N2194" s="63"/>
      <c r="O2194" s="60"/>
    </row>
    <row r="2195" spans="1:17" ht="15" customHeight="1">
      <c r="A2195" s="43">
        <v>99852</v>
      </c>
      <c r="B2195" s="44" t="s">
        <v>6435</v>
      </c>
      <c r="C2195" s="56" t="s">
        <v>6436</v>
      </c>
      <c r="D2195" s="66">
        <v>1</v>
      </c>
      <c r="E2195" s="63">
        <v>42893</v>
      </c>
      <c r="F2195" s="63" t="s">
        <v>6367</v>
      </c>
      <c r="G2195" s="64">
        <v>42901</v>
      </c>
      <c r="H2195" s="63" t="s">
        <v>2149</v>
      </c>
      <c r="I2195" s="63"/>
      <c r="J2195" s="63">
        <v>42915</v>
      </c>
      <c r="K2195" s="64">
        <v>42895</v>
      </c>
      <c r="L2195" s="64">
        <v>42958</v>
      </c>
      <c r="M2195" s="123"/>
      <c r="N2195" s="63"/>
      <c r="O2195" s="60" t="s">
        <v>6437</v>
      </c>
    </row>
    <row r="2196" spans="1:17" ht="15" customHeight="1">
      <c r="A2196" s="43">
        <v>84549</v>
      </c>
      <c r="B2196" s="44" t="s">
        <v>3431</v>
      </c>
      <c r="C2196" s="56" t="s">
        <v>6438</v>
      </c>
      <c r="D2196" s="66">
        <v>1</v>
      </c>
      <c r="E2196" s="63">
        <v>43024</v>
      </c>
      <c r="F2196" s="63" t="s">
        <v>6367</v>
      </c>
      <c r="G2196" s="64">
        <v>43034</v>
      </c>
      <c r="H2196" s="63" t="s">
        <v>2149</v>
      </c>
      <c r="I2196" s="63"/>
      <c r="J2196" s="63">
        <v>43048</v>
      </c>
      <c r="K2196" s="64"/>
      <c r="L2196" s="64"/>
      <c r="M2196" s="123"/>
      <c r="N2196" s="63"/>
      <c r="O2196" s="60"/>
    </row>
    <row r="2197" spans="1:17" ht="15" customHeight="1">
      <c r="A2197" s="43">
        <v>81002</v>
      </c>
      <c r="B2197" s="44" t="s">
        <v>3146</v>
      </c>
      <c r="C2197" s="56" t="s">
        <v>6431</v>
      </c>
      <c r="D2197" s="66">
        <v>1</v>
      </c>
      <c r="E2197" s="63">
        <v>43038</v>
      </c>
      <c r="F2197" s="63" t="s">
        <v>6367</v>
      </c>
      <c r="G2197" s="64">
        <v>43054</v>
      </c>
      <c r="H2197" s="63" t="s">
        <v>2149</v>
      </c>
      <c r="I2197" s="63"/>
      <c r="J2197" s="63"/>
      <c r="K2197" s="64"/>
      <c r="L2197" s="64"/>
      <c r="M2197" s="123"/>
      <c r="N2197" s="63"/>
      <c r="O2197" s="60"/>
    </row>
    <row r="2198" spans="1:17" ht="15" customHeight="1">
      <c r="A2198" s="70">
        <v>84984</v>
      </c>
      <c r="B2198" s="82" t="s">
        <v>4651</v>
      </c>
      <c r="C2198" s="82" t="s">
        <v>4652</v>
      </c>
      <c r="D2198" s="66">
        <v>1</v>
      </c>
      <c r="E2198" s="63">
        <v>43102</v>
      </c>
      <c r="F2198" s="63" t="s">
        <v>6439</v>
      </c>
      <c r="G2198" s="64"/>
      <c r="H2198" s="63" t="s">
        <v>2149</v>
      </c>
      <c r="I2198" s="63"/>
      <c r="J2198" s="63"/>
      <c r="K2198" s="64"/>
      <c r="L2198" s="64">
        <v>42740</v>
      </c>
      <c r="M2198" s="123"/>
      <c r="N2198" s="63"/>
      <c r="O2198" s="60"/>
    </row>
    <row r="2199" spans="1:17" ht="15" customHeight="1">
      <c r="A2199" s="70">
        <v>79083</v>
      </c>
      <c r="B2199" s="82" t="s">
        <v>5220</v>
      </c>
      <c r="C2199" s="82" t="s">
        <v>6392</v>
      </c>
      <c r="D2199" s="66">
        <v>2</v>
      </c>
      <c r="E2199" s="63">
        <v>43103</v>
      </c>
      <c r="F2199" s="63" t="s">
        <v>6367</v>
      </c>
      <c r="G2199" s="64">
        <v>43202</v>
      </c>
      <c r="H2199" s="63" t="s">
        <v>2149</v>
      </c>
      <c r="I2199" s="63"/>
      <c r="J2199" s="63"/>
      <c r="K2199" s="64"/>
      <c r="L2199" s="64"/>
      <c r="M2199" s="123"/>
      <c r="N2199" s="63"/>
      <c r="O2199" s="60" t="s">
        <v>6440</v>
      </c>
    </row>
    <row r="2200" spans="1:17" ht="15" customHeight="1">
      <c r="A2200" s="70">
        <v>65347</v>
      </c>
      <c r="B2200" s="82" t="s">
        <v>3084</v>
      </c>
      <c r="C2200" s="56" t="s">
        <v>6291</v>
      </c>
      <c r="D2200" s="66">
        <v>4</v>
      </c>
      <c r="E2200" s="63"/>
      <c r="F2200" s="63" t="s">
        <v>6441</v>
      </c>
      <c r="G2200" s="64">
        <v>43206</v>
      </c>
      <c r="H2200" s="63" t="s">
        <v>2149</v>
      </c>
      <c r="I2200" s="63"/>
      <c r="J2200" s="63"/>
      <c r="K2200" s="64"/>
      <c r="L2200" s="64"/>
      <c r="M2200" s="123"/>
      <c r="N2200" s="63"/>
      <c r="O2200" s="60"/>
    </row>
    <row r="2201" spans="1:17" ht="15" customHeight="1">
      <c r="A2201" s="153">
        <v>86097</v>
      </c>
      <c r="B2201" s="44" t="s">
        <v>4854</v>
      </c>
      <c r="C2201" s="65" t="s">
        <v>4855</v>
      </c>
      <c r="D2201" s="66">
        <v>1</v>
      </c>
      <c r="E2201" s="63"/>
      <c r="F2201" s="63" t="s">
        <v>6442</v>
      </c>
      <c r="G2201" s="64">
        <v>43273</v>
      </c>
      <c r="H2201" s="63" t="s">
        <v>2149</v>
      </c>
      <c r="I2201" s="63"/>
      <c r="J2201" s="63"/>
      <c r="K2201" s="64"/>
      <c r="L2201" s="64">
        <v>43266</v>
      </c>
      <c r="M2201" s="123"/>
      <c r="N2201" s="63"/>
      <c r="O2201" s="60"/>
    </row>
    <row r="2202" spans="1:17" ht="15" customHeight="1">
      <c r="A2202" s="70">
        <v>84513</v>
      </c>
      <c r="B2202" s="82" t="s">
        <v>4534</v>
      </c>
      <c r="C2202" s="84" t="s">
        <v>4535</v>
      </c>
      <c r="D2202" s="66"/>
      <c r="E2202" s="63"/>
      <c r="F2202" s="63"/>
      <c r="G2202" s="64" t="s">
        <v>914</v>
      </c>
      <c r="H2202" s="63"/>
      <c r="I2202" s="63"/>
      <c r="J2202" s="63"/>
      <c r="K2202" s="64"/>
      <c r="L2202" s="64"/>
      <c r="M2202" s="123"/>
      <c r="N2202" s="63"/>
      <c r="O2202" s="60" t="s">
        <v>6443</v>
      </c>
    </row>
    <row r="2203" spans="1:17" ht="15" customHeight="1">
      <c r="A2203" s="153">
        <v>86289</v>
      </c>
      <c r="B2203" s="44" t="s">
        <v>3724</v>
      </c>
      <c r="C2203" s="56" t="s">
        <v>6444</v>
      </c>
      <c r="D2203" s="66">
        <v>4</v>
      </c>
      <c r="E2203" s="63">
        <v>43325</v>
      </c>
      <c r="F2203" s="63" t="s">
        <v>6441</v>
      </c>
      <c r="G2203" s="64">
        <v>43341</v>
      </c>
      <c r="H2203" s="63" t="s">
        <v>2149</v>
      </c>
      <c r="I2203" s="63"/>
      <c r="J2203" s="63">
        <v>43348</v>
      </c>
      <c r="K2203" s="64"/>
      <c r="L2203" s="64"/>
      <c r="M2203" s="123"/>
      <c r="N2203" s="63"/>
      <c r="O2203" s="60" t="s">
        <v>6445</v>
      </c>
    </row>
    <row r="2204" spans="1:17" ht="15" customHeight="1">
      <c r="A2204" s="153">
        <v>80665</v>
      </c>
      <c r="B2204" s="44" t="s">
        <v>308</v>
      </c>
      <c r="C2204" s="65" t="s">
        <v>3692</v>
      </c>
      <c r="D2204" s="66"/>
      <c r="E2204" s="63">
        <v>43340</v>
      </c>
      <c r="F2204" s="63" t="s">
        <v>6367</v>
      </c>
      <c r="G2204" s="64">
        <v>43360</v>
      </c>
      <c r="H2204" s="63" t="s">
        <v>2087</v>
      </c>
      <c r="I2204" s="63"/>
      <c r="J2204" s="63" t="s">
        <v>2420</v>
      </c>
      <c r="K2204" s="48">
        <v>43420</v>
      </c>
      <c r="L2204" s="64"/>
      <c r="M2204" s="123"/>
      <c r="N2204" s="63"/>
      <c r="O2204" s="60"/>
    </row>
    <row r="2205" spans="1:17" ht="15" customHeight="1">
      <c r="A2205" s="206">
        <v>86062</v>
      </c>
      <c r="B2205" s="44" t="s">
        <v>5171</v>
      </c>
      <c r="C2205" s="65" t="s">
        <v>6299</v>
      </c>
      <c r="D2205" s="66">
        <v>5</v>
      </c>
      <c r="E2205" s="63">
        <v>43356</v>
      </c>
      <c r="F2205" s="63" t="s">
        <v>6367</v>
      </c>
      <c r="G2205" s="64">
        <v>43381</v>
      </c>
      <c r="H2205" s="63" t="s">
        <v>2087</v>
      </c>
      <c r="I2205" s="63"/>
      <c r="J2205" s="63">
        <v>43388</v>
      </c>
      <c r="K2205" s="64">
        <v>43357</v>
      </c>
      <c r="L2205" s="64"/>
      <c r="M2205" s="123"/>
      <c r="N2205" s="63"/>
      <c r="O2205" s="60"/>
    </row>
    <row r="2206" spans="1:17" ht="15" customHeight="1">
      <c r="A2206" s="206">
        <v>86294</v>
      </c>
      <c r="B2206" s="44" t="s">
        <v>6446</v>
      </c>
      <c r="C2206" s="65" t="s">
        <v>6447</v>
      </c>
      <c r="D2206" s="66">
        <v>2</v>
      </c>
      <c r="E2206" s="63">
        <v>43375</v>
      </c>
      <c r="F2206" s="63" t="s">
        <v>6367</v>
      </c>
      <c r="G2206" s="64">
        <v>43403</v>
      </c>
      <c r="H2206" s="63" t="s">
        <v>2610</v>
      </c>
      <c r="I2206" s="63"/>
      <c r="J2206" s="63"/>
      <c r="K2206" s="64">
        <v>43392</v>
      </c>
      <c r="L2206" s="64"/>
      <c r="M2206" s="123"/>
      <c r="N2206" s="63"/>
      <c r="O2206" s="60" t="s">
        <v>6448</v>
      </c>
    </row>
    <row r="2207" spans="1:17" ht="15" customHeight="1">
      <c r="A2207" s="206">
        <v>87631</v>
      </c>
      <c r="B2207" s="44" t="s">
        <v>2444</v>
      </c>
      <c r="C2207" s="65" t="s">
        <v>6346</v>
      </c>
      <c r="D2207" s="66">
        <v>1</v>
      </c>
      <c r="E2207" s="63">
        <v>43496</v>
      </c>
      <c r="F2207" s="63" t="s">
        <v>6449</v>
      </c>
      <c r="G2207" s="64">
        <v>43711</v>
      </c>
      <c r="H2207" s="63" t="s">
        <v>2087</v>
      </c>
      <c r="I2207" s="63"/>
      <c r="J2207" s="63">
        <v>43718</v>
      </c>
      <c r="K2207" s="63">
        <v>43496</v>
      </c>
      <c r="L2207" s="64"/>
      <c r="M2207" s="123"/>
      <c r="N2207" s="63"/>
      <c r="O2207" s="207"/>
      <c r="P2207" s="208"/>
      <c r="Q2207" s="201"/>
    </row>
    <row r="2208" spans="1:17" ht="15" customHeight="1">
      <c r="A2208" s="206">
        <v>87357</v>
      </c>
      <c r="B2208" s="44" t="s">
        <v>2444</v>
      </c>
      <c r="C2208" s="65" t="s">
        <v>6347</v>
      </c>
      <c r="D2208" s="66">
        <v>3</v>
      </c>
      <c r="E2208" s="63">
        <v>43606</v>
      </c>
      <c r="F2208" s="63" t="s">
        <v>6449</v>
      </c>
      <c r="G2208" s="64">
        <v>43620</v>
      </c>
      <c r="H2208" s="63" t="s">
        <v>2087</v>
      </c>
      <c r="I2208" s="63"/>
      <c r="J2208" s="63">
        <v>43627</v>
      </c>
      <c r="K2208" s="63">
        <v>43606</v>
      </c>
      <c r="L2208" s="64"/>
      <c r="M2208" s="123"/>
      <c r="N2208" s="63"/>
      <c r="O2208" s="199"/>
      <c r="P2208" s="208"/>
      <c r="Q2208" s="201"/>
    </row>
    <row r="2209" spans="1:17" ht="15" customHeight="1">
      <c r="A2209" s="206">
        <v>88107</v>
      </c>
      <c r="B2209" s="44" t="s">
        <v>2444</v>
      </c>
      <c r="C2209" s="65" t="s">
        <v>6450</v>
      </c>
      <c r="D2209" s="66">
        <v>1</v>
      </c>
      <c r="E2209" s="63">
        <v>43607</v>
      </c>
      <c r="F2209" s="63" t="s">
        <v>6449</v>
      </c>
      <c r="G2209" s="64">
        <v>43621</v>
      </c>
      <c r="H2209" s="63" t="s">
        <v>2087</v>
      </c>
      <c r="I2209" s="63"/>
      <c r="J2209" s="63">
        <v>43628</v>
      </c>
      <c r="K2209" s="63">
        <v>43607</v>
      </c>
      <c r="L2209" s="64"/>
      <c r="M2209" s="123"/>
      <c r="N2209" s="63"/>
      <c r="O2209" s="199"/>
      <c r="P2209" s="200"/>
      <c r="Q2209" s="201"/>
    </row>
    <row r="2210" spans="1:17" ht="15" customHeight="1">
      <c r="A2210" s="70">
        <v>88066</v>
      </c>
      <c r="B2210" s="82" t="s">
        <v>2444</v>
      </c>
      <c r="C2210" s="125" t="s">
        <v>6348</v>
      </c>
      <c r="D2210" s="43">
        <v>1</v>
      </c>
      <c r="E2210" s="51">
        <v>43615</v>
      </c>
      <c r="F2210" s="51" t="s">
        <v>6449</v>
      </c>
      <c r="G2210" s="51">
        <v>43633</v>
      </c>
      <c r="H2210" s="63" t="s">
        <v>2087</v>
      </c>
      <c r="I2210" s="63"/>
      <c r="J2210" s="63">
        <v>43640</v>
      </c>
      <c r="K2210" s="51">
        <v>43615</v>
      </c>
      <c r="L2210" s="64"/>
      <c r="M2210" s="123"/>
      <c r="N2210" s="63"/>
      <c r="O2210" s="199"/>
      <c r="P2210" s="200"/>
      <c r="Q2210" s="201"/>
    </row>
    <row r="2211" spans="1:17" ht="15" customHeight="1">
      <c r="A2211" s="70">
        <v>89264</v>
      </c>
      <c r="B2211" s="82" t="s">
        <v>2444</v>
      </c>
      <c r="C2211" s="125" t="s">
        <v>6451</v>
      </c>
      <c r="D2211" s="61">
        <v>2</v>
      </c>
      <c r="E2211" s="64">
        <v>43710</v>
      </c>
      <c r="F2211" s="64" t="s">
        <v>6449</v>
      </c>
      <c r="G2211" s="64">
        <v>43717</v>
      </c>
      <c r="H2211" s="63" t="s">
        <v>2087</v>
      </c>
      <c r="I2211" s="63"/>
      <c r="J2211" s="63">
        <v>43724</v>
      </c>
      <c r="K2211" s="64">
        <v>43710</v>
      </c>
      <c r="L2211" s="64"/>
      <c r="M2211" s="123"/>
      <c r="N2211" s="63"/>
      <c r="O2211" s="199"/>
      <c r="P2211" s="200"/>
      <c r="Q2211" s="201"/>
    </row>
    <row r="2212" spans="1:17" ht="15" customHeight="1">
      <c r="A2212" s="43">
        <v>89738</v>
      </c>
      <c r="B2212" s="44" t="s">
        <v>3739</v>
      </c>
      <c r="C2212" s="56" t="s">
        <v>5235</v>
      </c>
      <c r="D2212" s="61">
        <v>1</v>
      </c>
      <c r="E2212" s="64">
        <v>43741</v>
      </c>
      <c r="F2212" s="64" t="s">
        <v>6439</v>
      </c>
      <c r="G2212" s="64">
        <v>43760</v>
      </c>
      <c r="H2212" s="63" t="s">
        <v>2087</v>
      </c>
      <c r="I2212" s="63"/>
      <c r="J2212" s="63">
        <v>43766</v>
      </c>
      <c r="K2212" s="64">
        <v>43741</v>
      </c>
      <c r="L2212" s="64"/>
      <c r="M2212" s="123"/>
      <c r="N2212" s="63"/>
      <c r="O2212" s="199"/>
      <c r="P2212" s="200"/>
      <c r="Q2212" s="201"/>
    </row>
    <row r="2213" spans="1:17" ht="15" customHeight="1">
      <c r="A2213" s="85">
        <v>90341</v>
      </c>
      <c r="B2213" s="82" t="s">
        <v>5263</v>
      </c>
      <c r="C2213" s="219" t="s">
        <v>6452</v>
      </c>
      <c r="D2213" s="43">
        <v>1</v>
      </c>
      <c r="E2213" s="51">
        <v>43749</v>
      </c>
      <c r="F2213" s="51" t="s">
        <v>6449</v>
      </c>
      <c r="G2213" s="52" t="s">
        <v>6453</v>
      </c>
      <c r="H2213" s="63" t="s">
        <v>2087</v>
      </c>
      <c r="I2213" s="63"/>
      <c r="J2213" s="51">
        <v>43773</v>
      </c>
      <c r="K2213" s="51">
        <v>43749</v>
      </c>
      <c r="L2213" s="48"/>
      <c r="M2213" s="69"/>
    </row>
    <row r="2214" spans="1:17" ht="15" customHeight="1">
      <c r="A2214" s="85">
        <v>89907</v>
      </c>
      <c r="B2214" s="82" t="s">
        <v>5233</v>
      </c>
      <c r="C2214" s="219" t="s">
        <v>6454</v>
      </c>
      <c r="D2214" s="43">
        <v>2</v>
      </c>
      <c r="E2214" s="51">
        <v>43759</v>
      </c>
      <c r="F2214" s="51" t="s">
        <v>6449</v>
      </c>
      <c r="G2214" s="52" t="s">
        <v>6455</v>
      </c>
      <c r="H2214" s="63" t="s">
        <v>2087</v>
      </c>
      <c r="I2214" s="63"/>
      <c r="J2214" s="51">
        <v>43766</v>
      </c>
      <c r="K2214" s="51">
        <v>43759</v>
      </c>
      <c r="L2214" s="48"/>
      <c r="M2214" s="69"/>
    </row>
    <row r="2215" spans="1:17" ht="15" customHeight="1">
      <c r="A2215" s="85">
        <v>90263</v>
      </c>
      <c r="B2215" s="82" t="s">
        <v>5233</v>
      </c>
      <c r="C2215" s="219" t="s">
        <v>6456</v>
      </c>
      <c r="D2215" s="43">
        <v>1</v>
      </c>
      <c r="E2215" s="51">
        <v>43761</v>
      </c>
      <c r="F2215" s="51" t="s">
        <v>6449</v>
      </c>
      <c r="G2215" s="52" t="s">
        <v>6457</v>
      </c>
      <c r="H2215" s="63" t="s">
        <v>2087</v>
      </c>
      <c r="I2215" s="63"/>
      <c r="J2215" s="51">
        <v>43782</v>
      </c>
      <c r="K2215" s="51">
        <v>43761</v>
      </c>
      <c r="L2215" s="48"/>
      <c r="M2215" s="69"/>
    </row>
    <row r="2216" spans="1:17" ht="15" customHeight="1">
      <c r="A2216" s="85">
        <v>90402</v>
      </c>
      <c r="B2216" s="82" t="s">
        <v>5233</v>
      </c>
      <c r="C2216" s="219" t="s">
        <v>5278</v>
      </c>
      <c r="D2216" s="43">
        <v>2</v>
      </c>
      <c r="E2216" s="51">
        <v>43760</v>
      </c>
      <c r="F2216" s="51" t="s">
        <v>6449</v>
      </c>
      <c r="G2216" s="52" t="s">
        <v>6458</v>
      </c>
      <c r="H2216" s="63" t="s">
        <v>2087</v>
      </c>
      <c r="I2216" s="63"/>
      <c r="J2216" s="51">
        <v>43787</v>
      </c>
      <c r="K2216" s="51">
        <v>43760</v>
      </c>
      <c r="L2216" s="48"/>
      <c r="M2216" s="69"/>
    </row>
    <row r="2217" spans="1:17" ht="15" customHeight="1">
      <c r="A2217" s="70">
        <v>90368</v>
      </c>
      <c r="B2217" s="82" t="s">
        <v>2444</v>
      </c>
      <c r="C2217" s="125" t="s">
        <v>5269</v>
      </c>
      <c r="D2217" s="61">
        <v>2</v>
      </c>
      <c r="E2217" s="64">
        <v>43784</v>
      </c>
      <c r="F2217" s="64" t="s">
        <v>6449</v>
      </c>
      <c r="G2217" s="64" t="s">
        <v>6459</v>
      </c>
      <c r="H2217" s="63" t="s">
        <v>2087</v>
      </c>
      <c r="I2217" s="63"/>
      <c r="J2217" s="63">
        <v>43822</v>
      </c>
      <c r="K2217" s="64">
        <v>43784</v>
      </c>
      <c r="L2217" s="64"/>
      <c r="M2217" s="123"/>
      <c r="N2217" s="63"/>
      <c r="O2217" s="199"/>
      <c r="P2217" s="200"/>
      <c r="Q2217" s="201"/>
    </row>
    <row r="2218" spans="1:17" ht="15" customHeight="1">
      <c r="A2218" s="70">
        <v>90613</v>
      </c>
      <c r="B2218" s="82" t="s">
        <v>5220</v>
      </c>
      <c r="C2218" s="125" t="s">
        <v>6460</v>
      </c>
      <c r="D2218" s="61">
        <v>1</v>
      </c>
      <c r="E2218" s="64">
        <v>43802</v>
      </c>
      <c r="F2218" s="64" t="s">
        <v>6449</v>
      </c>
      <c r="G2218" s="64" t="s">
        <v>6461</v>
      </c>
      <c r="H2218" s="63" t="s">
        <v>2087</v>
      </c>
      <c r="I2218" s="63"/>
      <c r="J2218" s="63">
        <v>43832</v>
      </c>
      <c r="K2218" s="64">
        <v>43802</v>
      </c>
      <c r="L2218" s="64"/>
      <c r="M2218" s="123"/>
      <c r="N2218" s="63"/>
      <c r="O2218" s="199"/>
      <c r="P2218" s="200"/>
      <c r="Q2218" s="201"/>
    </row>
    <row r="2219" spans="1:17" ht="15" customHeight="1">
      <c r="A2219" s="70">
        <v>89734</v>
      </c>
      <c r="B2219" s="82" t="s">
        <v>5220</v>
      </c>
      <c r="C2219" s="125" t="s">
        <v>6462</v>
      </c>
      <c r="D2219" s="61">
        <v>1</v>
      </c>
      <c r="E2219" s="64">
        <v>43802</v>
      </c>
      <c r="F2219" s="64" t="s">
        <v>6449</v>
      </c>
      <c r="G2219" s="64" t="s">
        <v>6463</v>
      </c>
      <c r="H2219" s="63" t="s">
        <v>2087</v>
      </c>
      <c r="I2219" s="63"/>
      <c r="J2219" s="63">
        <v>43823</v>
      </c>
      <c r="K2219" s="64">
        <v>43802</v>
      </c>
      <c r="L2219" s="64"/>
      <c r="M2219" s="123"/>
      <c r="N2219" s="63"/>
      <c r="O2219" s="199"/>
      <c r="P2219" s="200"/>
      <c r="Q2219" s="201"/>
    </row>
    <row r="2220" spans="1:17" ht="15" customHeight="1">
      <c r="A2220" s="70">
        <v>90595</v>
      </c>
      <c r="B2220" s="82" t="s">
        <v>5302</v>
      </c>
      <c r="C2220" s="220" t="s">
        <v>6464</v>
      </c>
      <c r="D2220" s="61">
        <v>1</v>
      </c>
      <c r="E2220" s="64">
        <v>43843</v>
      </c>
      <c r="F2220" s="64" t="s">
        <v>6465</v>
      </c>
      <c r="G2220" s="64" t="s">
        <v>6466</v>
      </c>
      <c r="H2220" s="63" t="s">
        <v>2087</v>
      </c>
      <c r="I2220" s="63"/>
      <c r="J2220" s="63">
        <v>43853</v>
      </c>
      <c r="K2220" s="64">
        <v>43847</v>
      </c>
      <c r="L2220" s="64"/>
      <c r="M2220" s="123"/>
      <c r="N2220" s="63"/>
      <c r="O2220" s="199"/>
      <c r="P2220" s="200"/>
      <c r="Q2220" s="201"/>
    </row>
    <row r="2221" spans="1:17" ht="15" customHeight="1">
      <c r="A2221" s="70">
        <v>76934</v>
      </c>
      <c r="B2221" s="82" t="s">
        <v>3077</v>
      </c>
      <c r="C2221" s="220" t="s">
        <v>6467</v>
      </c>
      <c r="D2221" s="61">
        <v>1</v>
      </c>
      <c r="E2221" s="64">
        <v>44021</v>
      </c>
      <c r="F2221" s="64" t="s">
        <v>6468</v>
      </c>
      <c r="G2221" s="64" t="s">
        <v>816</v>
      </c>
      <c r="H2221" s="63" t="s">
        <v>816</v>
      </c>
      <c r="I2221" s="63"/>
      <c r="J2221" s="63"/>
      <c r="K2221" s="64">
        <v>44022</v>
      </c>
      <c r="L2221" s="64"/>
      <c r="M2221" s="123"/>
      <c r="N2221" s="63"/>
      <c r="O2221" s="199"/>
      <c r="P2221" s="200"/>
      <c r="Q2221" s="201"/>
    </row>
    <row r="2222" spans="1:17" ht="15" customHeight="1">
      <c r="A2222" s="70">
        <v>95912</v>
      </c>
      <c r="B2222" s="82" t="s">
        <v>5498</v>
      </c>
      <c r="C2222" s="220" t="s">
        <v>5499</v>
      </c>
      <c r="D2222" s="61" t="s">
        <v>101</v>
      </c>
      <c r="E2222" s="64">
        <v>44061</v>
      </c>
      <c r="F2222" s="64">
        <v>44070</v>
      </c>
      <c r="G2222" s="63" t="s">
        <v>92</v>
      </c>
      <c r="H2222" s="63" t="s">
        <v>101</v>
      </c>
      <c r="I2222" s="63"/>
      <c r="J2222" s="64" t="s">
        <v>101</v>
      </c>
      <c r="K2222" s="64">
        <v>44071</v>
      </c>
      <c r="L2222" s="64"/>
      <c r="M2222" s="123"/>
      <c r="N2222" s="63"/>
      <c r="O2222" s="199"/>
      <c r="P2222" s="200"/>
      <c r="Q2222" s="201"/>
    </row>
    <row r="2223" spans="1:17" ht="15" customHeight="1">
      <c r="A2223" s="70">
        <v>89492</v>
      </c>
      <c r="B2223" s="82" t="s">
        <v>6321</v>
      </c>
      <c r="C2223" s="220" t="s">
        <v>5238</v>
      </c>
      <c r="D2223" s="61"/>
      <c r="E2223" s="64">
        <v>44267</v>
      </c>
      <c r="F2223" s="64"/>
      <c r="G2223" s="64"/>
      <c r="H2223" s="63"/>
      <c r="I2223" s="63"/>
      <c r="J2223" s="63"/>
      <c r="K2223" s="64">
        <v>44270</v>
      </c>
      <c r="L2223" s="64"/>
      <c r="M2223" s="123"/>
      <c r="N2223" s="63"/>
      <c r="O2223" s="199" t="s">
        <v>6469</v>
      </c>
      <c r="P2223" s="200"/>
      <c r="Q2223" s="201"/>
    </row>
    <row r="2224" spans="1:17" ht="15" customHeight="1">
      <c r="A2224" s="61">
        <v>84984</v>
      </c>
      <c r="B2224" s="62" t="s">
        <v>5856</v>
      </c>
      <c r="C2224" s="82" t="s">
        <v>4652</v>
      </c>
      <c r="D2224" s="43"/>
      <c r="E2224" s="51">
        <v>44631</v>
      </c>
      <c r="F2224" s="152">
        <v>44670</v>
      </c>
      <c r="G2224" s="63" t="s">
        <v>92</v>
      </c>
      <c r="H2224" s="63"/>
      <c r="I2224" s="198"/>
      <c r="J2224" s="64">
        <v>44673</v>
      </c>
      <c r="K2224" s="155">
        <v>44635</v>
      </c>
      <c r="L2224" s="64"/>
      <c r="M2224" s="123"/>
      <c r="N2224" s="63"/>
      <c r="O2224" s="199" t="s">
        <v>6470</v>
      </c>
      <c r="P2224" s="200"/>
      <c r="Q2224" s="201"/>
    </row>
    <row r="2225" spans="1:17" ht="15" customHeight="1">
      <c r="A2225" s="153"/>
      <c r="B2225" s="62"/>
      <c r="C2225" s="65"/>
      <c r="D2225" s="43"/>
      <c r="E2225" s="51"/>
      <c r="F2225" s="152"/>
      <c r="G2225" s="64"/>
      <c r="H2225" s="63"/>
      <c r="I2225" s="198"/>
      <c r="J2225" s="64"/>
      <c r="K2225" s="120"/>
      <c r="L2225" s="64"/>
      <c r="M2225" s="123"/>
      <c r="N2225" s="63"/>
      <c r="O2225" s="199"/>
      <c r="P2225" s="200"/>
      <c r="Q2225" s="201"/>
    </row>
    <row r="2226" spans="1:17" ht="15" customHeight="1">
      <c r="A2226" s="153"/>
      <c r="B2226" s="62"/>
      <c r="C2226" s="65"/>
      <c r="D2226" s="43"/>
      <c r="E2226" s="51"/>
      <c r="F2226" s="152"/>
      <c r="G2226" s="64"/>
      <c r="H2226" s="63"/>
      <c r="I2226" s="198"/>
      <c r="J2226" s="64"/>
      <c r="K2226" s="120"/>
      <c r="L2226" s="64"/>
      <c r="M2226" s="123"/>
      <c r="N2226" s="63"/>
      <c r="O2226" s="199"/>
      <c r="P2226" s="200"/>
      <c r="Q2226" s="201"/>
    </row>
    <row r="2227" spans="1:17" ht="15" customHeight="1">
      <c r="A2227" s="221"/>
      <c r="B2227" s="82"/>
      <c r="C2227" s="84"/>
      <c r="D2227" s="43"/>
      <c r="E2227" s="51"/>
      <c r="F2227" s="63"/>
      <c r="G2227" s="64"/>
      <c r="H2227" s="63"/>
      <c r="I2227" s="63"/>
      <c r="J2227" s="63"/>
      <c r="K2227" s="64"/>
      <c r="L2227" s="64"/>
      <c r="M2227" s="123"/>
      <c r="N2227" s="63"/>
      <c r="O2227" s="60"/>
    </row>
    <row r="2228" spans="1:17" s="102" customFormat="1">
      <c r="A2228" s="96" t="s">
        <v>6471</v>
      </c>
      <c r="B2228" s="97"/>
      <c r="C2228" s="97"/>
      <c r="D2228" s="98"/>
      <c r="E2228" s="99"/>
      <c r="F2228" s="99"/>
      <c r="G2228" s="99"/>
      <c r="H2228" s="202"/>
      <c r="I2228" s="202"/>
      <c r="J2228" s="185"/>
      <c r="K2228" s="184"/>
      <c r="L2228" s="184"/>
      <c r="M2228" s="184"/>
      <c r="N2228" s="185"/>
      <c r="O2228" s="203"/>
    </row>
    <row r="2229" spans="1:17" ht="29.1">
      <c r="A2229" s="38" t="s">
        <v>0</v>
      </c>
      <c r="B2229" s="38" t="s">
        <v>2074</v>
      </c>
      <c r="C2229" s="38" t="s">
        <v>2075</v>
      </c>
      <c r="D2229" s="187" t="s">
        <v>6472</v>
      </c>
      <c r="E2229" s="39" t="s">
        <v>2077</v>
      </c>
      <c r="F2229" s="39" t="s">
        <v>4</v>
      </c>
      <c r="G2229" s="188" t="s">
        <v>6473</v>
      </c>
      <c r="H2229" s="222"/>
      <c r="I2229" s="223"/>
      <c r="J2229" s="224" t="s">
        <v>84</v>
      </c>
      <c r="K2229" s="225"/>
      <c r="L2229" s="225"/>
      <c r="M2229" s="225"/>
      <c r="N2229" s="223"/>
      <c r="O2229" s="226"/>
    </row>
    <row r="2230" spans="1:17">
      <c r="A2230" s="61">
        <v>74455</v>
      </c>
      <c r="B2230" s="125" t="s">
        <v>2892</v>
      </c>
      <c r="C2230" s="62" t="s">
        <v>2893</v>
      </c>
      <c r="D2230" s="66">
        <v>8</v>
      </c>
      <c r="E2230" s="103">
        <v>42110</v>
      </c>
      <c r="F2230" s="103" t="s">
        <v>6474</v>
      </c>
      <c r="G2230" s="227" t="s">
        <v>6475</v>
      </c>
      <c r="H2230" s="228"/>
      <c r="I2230" s="229"/>
      <c r="J2230" s="230"/>
      <c r="K2230" s="231"/>
      <c r="L2230" s="231"/>
      <c r="M2230" s="231"/>
      <c r="N2230" s="230"/>
      <c r="O2230" s="232"/>
    </row>
    <row r="2231" spans="1:17">
      <c r="A2231" s="61"/>
      <c r="B2231" s="175" t="s">
        <v>6476</v>
      </c>
      <c r="C2231" s="62"/>
      <c r="D2231" s="66"/>
      <c r="E2231" s="103">
        <v>42116</v>
      </c>
      <c r="F2231" s="103" t="s">
        <v>6474</v>
      </c>
      <c r="G2231" s="103">
        <v>42118</v>
      </c>
      <c r="H2231" s="228"/>
      <c r="I2231" s="229"/>
      <c r="J2231" s="230"/>
      <c r="K2231" s="231"/>
      <c r="L2231" s="231"/>
      <c r="M2231" s="231"/>
      <c r="N2231" s="230"/>
      <c r="O2231" s="232"/>
    </row>
    <row r="2232" spans="1:17">
      <c r="A2232" s="61">
        <v>76481</v>
      </c>
      <c r="B2232" s="62" t="s">
        <v>6477</v>
      </c>
      <c r="C2232" s="62" t="s">
        <v>6478</v>
      </c>
      <c r="D2232" s="66">
        <v>45</v>
      </c>
      <c r="E2232" s="103">
        <v>42125</v>
      </c>
      <c r="F2232" s="103" t="s">
        <v>6479</v>
      </c>
      <c r="G2232" s="103">
        <v>42129</v>
      </c>
      <c r="H2232" s="228"/>
      <c r="I2232" s="229"/>
      <c r="J2232" s="230"/>
      <c r="K2232" s="231"/>
      <c r="L2232" s="231"/>
      <c r="M2232" s="231"/>
      <c r="N2232" s="230"/>
      <c r="O2232" s="232"/>
    </row>
    <row r="2233" spans="1:17">
      <c r="A2233" s="61">
        <v>77045</v>
      </c>
      <c r="B2233" s="62" t="s">
        <v>6480</v>
      </c>
      <c r="C2233" s="65" t="s">
        <v>6481</v>
      </c>
      <c r="D2233" s="66">
        <v>8</v>
      </c>
      <c r="E2233" s="103">
        <v>42187</v>
      </c>
      <c r="F2233" s="103" t="s">
        <v>21</v>
      </c>
      <c r="G2233" s="103">
        <v>42192</v>
      </c>
      <c r="H2233" s="228"/>
      <c r="I2233" s="229"/>
      <c r="J2233" s="230"/>
      <c r="K2233" s="231"/>
      <c r="L2233" s="231"/>
      <c r="M2233" s="231"/>
      <c r="N2233" s="230"/>
      <c r="O2233" s="232"/>
    </row>
    <row r="2234" spans="1:17">
      <c r="A2234" s="61">
        <v>75219</v>
      </c>
      <c r="B2234" s="62" t="s">
        <v>2604</v>
      </c>
      <c r="C2234" s="65"/>
      <c r="D2234" s="66"/>
      <c r="E2234" s="103">
        <v>42215</v>
      </c>
      <c r="F2234" s="103" t="s">
        <v>6482</v>
      </c>
      <c r="G2234" s="103"/>
      <c r="H2234" s="228"/>
      <c r="I2234" s="229"/>
      <c r="J2234" s="230"/>
      <c r="K2234" s="231" t="s">
        <v>6483</v>
      </c>
      <c r="L2234" s="231"/>
      <c r="M2234" s="231"/>
      <c r="N2234" s="230"/>
      <c r="O2234" s="232"/>
    </row>
    <row r="2235" spans="1:17">
      <c r="A2235" s="61">
        <v>78247</v>
      </c>
      <c r="B2235" s="62" t="s">
        <v>6484</v>
      </c>
      <c r="C2235" s="65"/>
      <c r="D2235" s="66"/>
      <c r="E2235" s="103">
        <v>42220</v>
      </c>
      <c r="F2235" s="103" t="s">
        <v>21</v>
      </c>
      <c r="G2235" s="103" t="s">
        <v>914</v>
      </c>
      <c r="H2235" s="228"/>
      <c r="I2235" s="229"/>
      <c r="J2235" s="230"/>
      <c r="K2235" s="231" t="s">
        <v>6485</v>
      </c>
      <c r="L2235" s="231"/>
      <c r="M2235" s="231"/>
      <c r="N2235" s="230"/>
      <c r="O2235" s="232"/>
    </row>
    <row r="2236" spans="1:17">
      <c r="A2236" s="61">
        <v>73667</v>
      </c>
      <c r="B2236" s="62" t="s">
        <v>6486</v>
      </c>
      <c r="C2236" s="65" t="s">
        <v>6487</v>
      </c>
      <c r="D2236" s="66"/>
      <c r="E2236" s="103">
        <v>42250</v>
      </c>
      <c r="F2236" s="103" t="s">
        <v>6488</v>
      </c>
      <c r="G2236" s="103">
        <v>42265</v>
      </c>
      <c r="H2236" s="228"/>
      <c r="I2236" s="229"/>
      <c r="J2236" s="230"/>
      <c r="K2236" s="231"/>
      <c r="L2236" s="231"/>
      <c r="M2236" s="231"/>
      <c r="N2236" s="230"/>
      <c r="O2236" s="232"/>
    </row>
    <row r="2237" spans="1:17">
      <c r="A2237" s="61">
        <v>74153</v>
      </c>
      <c r="B2237" s="62" t="s">
        <v>6489</v>
      </c>
      <c r="C2237" s="65" t="s">
        <v>6490</v>
      </c>
      <c r="D2237" s="66"/>
      <c r="E2237" s="103">
        <v>42228</v>
      </c>
      <c r="F2237" s="103" t="s">
        <v>6266</v>
      </c>
      <c r="G2237" s="103">
        <v>42237</v>
      </c>
      <c r="H2237" s="228"/>
      <c r="I2237" s="229"/>
      <c r="J2237" s="230"/>
      <c r="K2237" s="231"/>
      <c r="L2237" s="231"/>
      <c r="M2237" s="231"/>
      <c r="N2237" s="230"/>
      <c r="O2237" s="232"/>
    </row>
    <row r="2238" spans="1:17">
      <c r="A2238" s="61" t="s">
        <v>816</v>
      </c>
      <c r="B2238" s="62" t="s">
        <v>6491</v>
      </c>
      <c r="C2238" s="65" t="s">
        <v>6492</v>
      </c>
      <c r="D2238" s="66">
        <v>8</v>
      </c>
      <c r="E2238" s="103">
        <v>42353</v>
      </c>
      <c r="F2238" s="103" t="s">
        <v>35</v>
      </c>
      <c r="G2238" s="103">
        <v>42354</v>
      </c>
      <c r="H2238" s="228"/>
      <c r="I2238" s="229"/>
      <c r="J2238" s="230"/>
      <c r="K2238" s="231"/>
      <c r="L2238" s="231"/>
      <c r="M2238" s="231"/>
      <c r="N2238" s="230"/>
      <c r="O2238" s="232"/>
    </row>
    <row r="2239" spans="1:17">
      <c r="A2239" s="61">
        <v>79010</v>
      </c>
      <c r="B2239" s="62" t="s">
        <v>6493</v>
      </c>
      <c r="C2239" s="65" t="s">
        <v>3326</v>
      </c>
      <c r="D2239" s="66"/>
      <c r="E2239" s="103">
        <v>42009</v>
      </c>
      <c r="F2239" s="103" t="s">
        <v>6494</v>
      </c>
      <c r="G2239" s="103">
        <v>42009</v>
      </c>
      <c r="H2239" s="228"/>
      <c r="I2239" s="228"/>
      <c r="J2239" s="228" t="s">
        <v>6495</v>
      </c>
      <c r="K2239" s="231"/>
      <c r="L2239" s="231"/>
      <c r="M2239" s="231"/>
      <c r="N2239" s="230"/>
      <c r="O2239" s="232"/>
    </row>
    <row r="2240" spans="1:17">
      <c r="A2240" s="43">
        <v>79567</v>
      </c>
      <c r="B2240" s="44" t="s">
        <v>2691</v>
      </c>
      <c r="C2240" s="65" t="s">
        <v>6496</v>
      </c>
      <c r="D2240" s="66"/>
      <c r="E2240" s="103">
        <v>42438</v>
      </c>
      <c r="F2240" s="103" t="s">
        <v>35</v>
      </c>
      <c r="G2240" s="103">
        <v>42439</v>
      </c>
      <c r="H2240" s="228"/>
      <c r="I2240" s="229"/>
      <c r="J2240" s="229"/>
      <c r="K2240" s="231"/>
      <c r="L2240" s="231"/>
      <c r="M2240" s="231"/>
      <c r="N2240" s="230"/>
      <c r="O2240" s="232"/>
    </row>
    <row r="2241" spans="1:15">
      <c r="A2241" s="61" t="s">
        <v>816</v>
      </c>
      <c r="B2241" s="62" t="s">
        <v>6497</v>
      </c>
      <c r="C2241" s="65" t="s">
        <v>6498</v>
      </c>
      <c r="D2241" s="66"/>
      <c r="E2241" s="103">
        <v>42534</v>
      </c>
      <c r="F2241" s="103" t="s">
        <v>21</v>
      </c>
      <c r="G2241" s="103">
        <v>42536</v>
      </c>
      <c r="H2241" s="228"/>
      <c r="I2241" s="229"/>
      <c r="J2241" s="229"/>
      <c r="K2241" s="231"/>
      <c r="L2241" s="231"/>
      <c r="M2241" s="231"/>
      <c r="N2241" s="230"/>
      <c r="O2241" s="232"/>
    </row>
    <row r="2242" spans="1:15">
      <c r="A2242" s="43">
        <v>80124</v>
      </c>
      <c r="B2242" s="44" t="s">
        <v>3569</v>
      </c>
      <c r="C2242" s="56" t="s">
        <v>3570</v>
      </c>
      <c r="D2242" s="66"/>
      <c r="E2242" s="103">
        <v>42613</v>
      </c>
      <c r="F2242" s="103" t="s">
        <v>6488</v>
      </c>
      <c r="G2242" s="103"/>
      <c r="H2242" s="228"/>
      <c r="I2242" s="229"/>
      <c r="J2242" s="229"/>
      <c r="K2242" s="231"/>
      <c r="L2242" s="231"/>
      <c r="M2242" s="231"/>
      <c r="N2242" s="228" t="s">
        <v>6499</v>
      </c>
      <c r="O2242" s="232"/>
    </row>
    <row r="2243" spans="1:15">
      <c r="A2243" s="43">
        <v>80393</v>
      </c>
      <c r="B2243" s="44" t="s">
        <v>3634</v>
      </c>
      <c r="C2243" s="56" t="s">
        <v>3635</v>
      </c>
      <c r="D2243" s="66" t="s">
        <v>6500</v>
      </c>
      <c r="E2243" s="103">
        <v>42613</v>
      </c>
      <c r="F2243" s="103" t="s">
        <v>6488</v>
      </c>
      <c r="G2243" s="103"/>
      <c r="H2243" s="228"/>
      <c r="I2243" s="229"/>
      <c r="J2243" s="229"/>
      <c r="K2243" s="231"/>
      <c r="L2243" s="231"/>
      <c r="M2243" s="231"/>
      <c r="N2243" s="229"/>
      <c r="O2243" s="232"/>
    </row>
    <row r="2244" spans="1:15">
      <c r="A2244" s="61">
        <v>79401</v>
      </c>
      <c r="B2244" s="62" t="s">
        <v>6424</v>
      </c>
      <c r="C2244" s="65"/>
      <c r="D2244" s="66" t="s">
        <v>6500</v>
      </c>
      <c r="E2244" s="103">
        <v>42613</v>
      </c>
      <c r="F2244" s="103" t="s">
        <v>6488</v>
      </c>
      <c r="G2244" s="103"/>
      <c r="H2244" s="228"/>
      <c r="I2244" s="229"/>
      <c r="J2244" s="229"/>
      <c r="K2244" s="228" t="s">
        <v>6501</v>
      </c>
      <c r="L2244" s="229"/>
      <c r="M2244" s="229"/>
      <c r="N2244" s="230"/>
      <c r="O2244" s="232"/>
    </row>
    <row r="2245" spans="1:15">
      <c r="A2245" s="43">
        <v>79402</v>
      </c>
      <c r="B2245" s="44" t="s">
        <v>3431</v>
      </c>
      <c r="C2245" s="56" t="s">
        <v>3432</v>
      </c>
      <c r="D2245" s="66" t="s">
        <v>6502</v>
      </c>
      <c r="E2245" s="103">
        <v>42613</v>
      </c>
      <c r="F2245" s="103" t="s">
        <v>6488</v>
      </c>
      <c r="G2245" s="103"/>
      <c r="H2245" s="228"/>
      <c r="I2245" s="229"/>
      <c r="J2245" s="229"/>
      <c r="K2245" s="231"/>
      <c r="L2245" s="231"/>
      <c r="M2245" s="231"/>
      <c r="N2245" s="230"/>
      <c r="O2245" s="232"/>
    </row>
    <row r="2246" spans="1:15">
      <c r="A2246" s="43">
        <v>80099</v>
      </c>
      <c r="B2246" s="44" t="s">
        <v>2444</v>
      </c>
      <c r="C2246" s="56" t="s">
        <v>3561</v>
      </c>
      <c r="D2246" s="66" t="s">
        <v>6503</v>
      </c>
      <c r="E2246" s="103">
        <v>42613</v>
      </c>
      <c r="F2246" s="103" t="s">
        <v>6488</v>
      </c>
      <c r="G2246" s="103"/>
      <c r="H2246" s="228"/>
      <c r="I2246" s="229"/>
      <c r="J2246" s="229"/>
      <c r="K2246" s="231"/>
      <c r="L2246" s="231"/>
      <c r="M2246" s="231"/>
      <c r="N2246" s="230"/>
      <c r="O2246" s="232"/>
    </row>
    <row r="2247" spans="1:15">
      <c r="A2247" s="61">
        <v>79256</v>
      </c>
      <c r="B2247" s="62" t="s">
        <v>6504</v>
      </c>
      <c r="C2247" s="65"/>
      <c r="D2247" s="66"/>
      <c r="E2247" s="103">
        <v>42735</v>
      </c>
      <c r="F2247" s="103" t="s">
        <v>6488</v>
      </c>
      <c r="G2247" s="103">
        <v>42753</v>
      </c>
      <c r="H2247" s="228"/>
      <c r="I2247" s="228"/>
      <c r="J2247" s="228" t="s">
        <v>6505</v>
      </c>
      <c r="K2247" s="231"/>
      <c r="L2247" s="231"/>
      <c r="M2247" s="231"/>
      <c r="N2247" s="230"/>
      <c r="O2247" s="232"/>
    </row>
    <row r="2248" spans="1:15">
      <c r="A2248" s="43">
        <v>81290</v>
      </c>
      <c r="B2248" s="44" t="s">
        <v>6506</v>
      </c>
      <c r="C2248" s="56" t="s">
        <v>6507</v>
      </c>
      <c r="D2248" s="46">
        <v>1</v>
      </c>
      <c r="E2248" s="47" t="s">
        <v>6449</v>
      </c>
      <c r="F2248" s="103" t="s">
        <v>6508</v>
      </c>
      <c r="G2248" s="103">
        <v>42754</v>
      </c>
      <c r="H2248" s="228"/>
      <c r="I2248" s="229"/>
      <c r="J2248" s="230"/>
      <c r="K2248" s="230" t="s">
        <v>6509</v>
      </c>
      <c r="L2248" s="231"/>
      <c r="M2248" s="231"/>
      <c r="N2248" s="230"/>
      <c r="O2248" s="232"/>
    </row>
    <row r="2249" spans="1:15">
      <c r="A2249" s="43">
        <v>91107</v>
      </c>
      <c r="B2249" s="44" t="s">
        <v>6510</v>
      </c>
      <c r="C2249" s="56"/>
      <c r="D2249" s="46"/>
      <c r="E2249" s="47">
        <v>44134</v>
      </c>
      <c r="F2249" s="103" t="s">
        <v>6511</v>
      </c>
      <c r="G2249" s="103">
        <v>44154</v>
      </c>
      <c r="H2249" s="228"/>
      <c r="I2249" s="229"/>
      <c r="J2249" s="230"/>
      <c r="K2249" s="229">
        <v>44189</v>
      </c>
      <c r="L2249" s="231"/>
      <c r="M2249" s="231"/>
      <c r="N2249" s="230"/>
      <c r="O2249" s="232" t="s">
        <v>6512</v>
      </c>
    </row>
    <row r="2250" spans="1:15">
      <c r="A2250" s="43">
        <v>101535</v>
      </c>
      <c r="B2250" s="44" t="s">
        <v>6208</v>
      </c>
      <c r="C2250" s="56" t="s">
        <v>6209</v>
      </c>
      <c r="D2250" s="46"/>
      <c r="E2250" s="47">
        <v>45037</v>
      </c>
      <c r="F2250" s="47"/>
      <c r="G2250" s="103"/>
      <c r="H2250" s="228"/>
      <c r="I2250" s="229"/>
      <c r="J2250" s="230"/>
      <c r="K2250" s="231"/>
      <c r="L2250" s="231"/>
      <c r="M2250" s="231"/>
      <c r="N2250" s="230"/>
      <c r="O2250" s="232"/>
    </row>
    <row r="2251" spans="1:15">
      <c r="A2251" s="43">
        <v>101501</v>
      </c>
      <c r="B2251" s="44" t="s">
        <v>6192</v>
      </c>
      <c r="C2251" s="56" t="s">
        <v>6513</v>
      </c>
      <c r="D2251" s="46"/>
      <c r="E2251" s="47">
        <v>45127</v>
      </c>
      <c r="F2251" s="47"/>
      <c r="G2251" s="103"/>
      <c r="H2251" s="228"/>
      <c r="I2251" s="229"/>
      <c r="J2251" s="230"/>
      <c r="K2251" s="448">
        <v>45128</v>
      </c>
      <c r="L2251" s="231"/>
      <c r="M2251" s="231"/>
      <c r="N2251" s="230"/>
      <c r="O2251" s="232"/>
    </row>
    <row r="2252" spans="1:15">
      <c r="A2252" s="43"/>
      <c r="B2252" s="44"/>
      <c r="C2252" s="56"/>
      <c r="D2252" s="46"/>
      <c r="E2252" s="47"/>
      <c r="F2252" s="47"/>
      <c r="G2252" s="103"/>
      <c r="H2252" s="228"/>
      <c r="I2252" s="229"/>
      <c r="J2252" s="230"/>
      <c r="K2252" s="231"/>
      <c r="L2252" s="231"/>
      <c r="M2252" s="231"/>
      <c r="N2252" s="230"/>
      <c r="O2252" s="232"/>
    </row>
    <row r="2253" spans="1:15">
      <c r="A2253" s="96" t="s">
        <v>6514</v>
      </c>
      <c r="B2253" s="97"/>
      <c r="C2253" s="97"/>
      <c r="D2253" s="98"/>
      <c r="E2253" s="99"/>
      <c r="F2253" s="99"/>
      <c r="G2253" s="99"/>
      <c r="H2253" s="99"/>
      <c r="I2253" s="202"/>
      <c r="J2253" s="185"/>
      <c r="K2253" s="184"/>
      <c r="L2253" s="184"/>
      <c r="M2253" s="184"/>
      <c r="N2253" s="185"/>
      <c r="O2253" s="203"/>
    </row>
    <row r="2254" spans="1:15" ht="29.1">
      <c r="A2254" s="38" t="s">
        <v>0</v>
      </c>
      <c r="B2254" s="38" t="s">
        <v>2074</v>
      </c>
      <c r="C2254" s="38" t="s">
        <v>2075</v>
      </c>
      <c r="D2254" s="187" t="s">
        <v>6515</v>
      </c>
      <c r="E2254" s="39" t="s">
        <v>4</v>
      </c>
      <c r="F2254" s="39" t="s">
        <v>2077</v>
      </c>
      <c r="G2254" s="40" t="s">
        <v>6516</v>
      </c>
      <c r="H2254" s="40" t="s">
        <v>6517</v>
      </c>
      <c r="I2254" s="40"/>
      <c r="J2254" s="41" t="s">
        <v>2082</v>
      </c>
      <c r="K2254" s="41" t="s">
        <v>2084</v>
      </c>
      <c r="L2254" s="233"/>
      <c r="M2254" s="233"/>
      <c r="N2254" s="189" t="s">
        <v>84</v>
      </c>
      <c r="O2254" s="226"/>
    </row>
    <row r="2255" spans="1:15" ht="15" customHeight="1">
      <c r="A2255" s="61">
        <v>75856</v>
      </c>
      <c r="B2255" s="62" t="s">
        <v>6518</v>
      </c>
      <c r="C2255" s="62" t="s">
        <v>6519</v>
      </c>
      <c r="D2255" s="66">
        <v>1</v>
      </c>
      <c r="E2255" s="103" t="s">
        <v>6520</v>
      </c>
      <c r="F2255" s="103" t="s">
        <v>6521</v>
      </c>
      <c r="G2255" s="103">
        <v>42137</v>
      </c>
      <c r="H2255" s="103">
        <v>42138</v>
      </c>
      <c r="I2255" s="103"/>
      <c r="J2255" s="103">
        <v>42139</v>
      </c>
      <c r="K2255" s="234"/>
      <c r="L2255" s="234"/>
      <c r="M2255" s="234"/>
      <c r="N2255" s="235"/>
      <c r="O2255" s="191"/>
    </row>
    <row r="2256" spans="1:15" ht="15" customHeight="1">
      <c r="A2256" s="61">
        <v>71295</v>
      </c>
      <c r="B2256" s="62" t="s">
        <v>6522</v>
      </c>
      <c r="C2256" s="62" t="s">
        <v>6523</v>
      </c>
      <c r="D2256" s="66">
        <v>1</v>
      </c>
      <c r="E2256" s="103" t="s">
        <v>6449</v>
      </c>
      <c r="F2256" s="103">
        <v>42174</v>
      </c>
      <c r="G2256" s="103">
        <v>42174</v>
      </c>
      <c r="H2256" s="103" t="s">
        <v>6524</v>
      </c>
      <c r="I2256" s="103"/>
      <c r="J2256" s="103">
        <v>42174</v>
      </c>
      <c r="K2256" s="234"/>
      <c r="L2256" s="234"/>
      <c r="M2256" s="234"/>
      <c r="N2256" s="235"/>
      <c r="O2256" s="191"/>
    </row>
    <row r="2257" spans="1:15" ht="15" customHeight="1">
      <c r="A2257" s="61">
        <v>76968</v>
      </c>
      <c r="B2257" s="62" t="s">
        <v>6525</v>
      </c>
      <c r="C2257" s="62" t="s">
        <v>6526</v>
      </c>
      <c r="D2257" s="66">
        <v>1</v>
      </c>
      <c r="E2257" s="103" t="s">
        <v>6449</v>
      </c>
      <c r="F2257" s="103">
        <v>42179</v>
      </c>
      <c r="G2257" s="103">
        <v>42180</v>
      </c>
      <c r="H2257" s="103">
        <v>42181</v>
      </c>
      <c r="I2257" s="103"/>
      <c r="J2257" s="103">
        <v>42181</v>
      </c>
      <c r="K2257" s="234"/>
      <c r="L2257" s="234"/>
      <c r="M2257" s="234"/>
      <c r="N2257" s="93" t="s">
        <v>6527</v>
      </c>
      <c r="O2257" s="232"/>
    </row>
    <row r="2258" spans="1:15" ht="15" customHeight="1">
      <c r="A2258" s="61">
        <v>76969</v>
      </c>
      <c r="B2258" s="62" t="s">
        <v>6528</v>
      </c>
      <c r="C2258" s="62" t="s">
        <v>6529</v>
      </c>
      <c r="D2258" s="66">
        <v>1</v>
      </c>
      <c r="E2258" s="103" t="s">
        <v>6449</v>
      </c>
      <c r="F2258" s="103">
        <v>42179</v>
      </c>
      <c r="G2258" s="103">
        <v>42180</v>
      </c>
      <c r="H2258" s="103">
        <v>42181</v>
      </c>
      <c r="I2258" s="103"/>
      <c r="J2258" s="103">
        <v>42181</v>
      </c>
      <c r="K2258" s="234"/>
      <c r="L2258" s="234"/>
      <c r="M2258" s="234"/>
      <c r="N2258" s="93" t="s">
        <v>6527</v>
      </c>
      <c r="O2258" s="191"/>
    </row>
    <row r="2259" spans="1:15" ht="15" customHeight="1">
      <c r="A2259" s="61">
        <v>77021</v>
      </c>
      <c r="B2259" s="62" t="s">
        <v>6530</v>
      </c>
      <c r="C2259" s="62" t="s">
        <v>6531</v>
      </c>
      <c r="D2259" s="66"/>
      <c r="E2259" s="103"/>
      <c r="F2259" s="103"/>
      <c r="G2259" s="103">
        <v>42185</v>
      </c>
      <c r="H2259" s="103"/>
      <c r="I2259" s="103"/>
      <c r="J2259" s="103">
        <v>42188</v>
      </c>
      <c r="K2259" s="234"/>
      <c r="L2259" s="234"/>
      <c r="M2259" s="234"/>
      <c r="N2259" s="53"/>
      <c r="O2259" s="169"/>
    </row>
    <row r="2260" spans="1:15" ht="15" customHeight="1">
      <c r="A2260" s="61">
        <v>77020</v>
      </c>
      <c r="B2260" s="62" t="s">
        <v>6530</v>
      </c>
      <c r="C2260" s="62" t="s">
        <v>6532</v>
      </c>
      <c r="D2260" s="66"/>
      <c r="E2260" s="103"/>
      <c r="F2260" s="103"/>
      <c r="G2260" s="103">
        <v>42185</v>
      </c>
      <c r="H2260" s="103"/>
      <c r="I2260" s="103"/>
      <c r="J2260" s="103">
        <v>42188</v>
      </c>
      <c r="K2260" s="234"/>
      <c r="L2260" s="234"/>
      <c r="M2260" s="234"/>
      <c r="N2260" s="53"/>
      <c r="O2260" s="169"/>
    </row>
    <row r="2261" spans="1:15" ht="15" customHeight="1">
      <c r="A2261" s="61">
        <v>76924</v>
      </c>
      <c r="B2261" s="62" t="s">
        <v>6533</v>
      </c>
      <c r="C2261" s="62" t="s">
        <v>6534</v>
      </c>
      <c r="D2261" s="66">
        <v>4</v>
      </c>
      <c r="E2261" s="103" t="s">
        <v>6520</v>
      </c>
      <c r="F2261" s="103">
        <v>42213</v>
      </c>
      <c r="G2261" s="103">
        <v>42213</v>
      </c>
      <c r="H2261" s="103"/>
      <c r="I2261" s="103"/>
      <c r="J2261" s="103">
        <v>42223</v>
      </c>
      <c r="K2261" s="234"/>
      <c r="L2261" s="234"/>
      <c r="M2261" s="234"/>
      <c r="N2261" s="53"/>
      <c r="O2261" s="169"/>
    </row>
    <row r="2262" spans="1:15" ht="15" customHeight="1">
      <c r="A2262" s="61">
        <v>76486</v>
      </c>
      <c r="B2262" s="62" t="s">
        <v>6535</v>
      </c>
      <c r="C2262" s="62" t="s">
        <v>6536</v>
      </c>
      <c r="D2262" s="66">
        <v>1</v>
      </c>
      <c r="E2262" s="103" t="s">
        <v>6520</v>
      </c>
      <c r="F2262" s="103">
        <v>42213</v>
      </c>
      <c r="G2262" s="103">
        <v>42213</v>
      </c>
      <c r="H2262" s="103">
        <v>42214</v>
      </c>
      <c r="I2262" s="103"/>
      <c r="J2262" s="103">
        <v>42223</v>
      </c>
      <c r="K2262" s="234"/>
      <c r="L2262" s="234"/>
      <c r="M2262" s="234"/>
      <c r="N2262" s="53"/>
      <c r="O2262" s="169"/>
    </row>
    <row r="2263" spans="1:15" ht="15" customHeight="1">
      <c r="A2263" s="43">
        <v>76926</v>
      </c>
      <c r="B2263" s="44" t="s">
        <v>6537</v>
      </c>
      <c r="C2263" s="125" t="s">
        <v>6538</v>
      </c>
      <c r="D2263" s="46">
        <v>4</v>
      </c>
      <c r="E2263" s="47" t="s">
        <v>6520</v>
      </c>
      <c r="F2263" s="47">
        <v>42215</v>
      </c>
      <c r="G2263" s="47">
        <v>42223</v>
      </c>
      <c r="H2263" s="47"/>
      <c r="I2263" s="47"/>
      <c r="J2263" s="47">
        <v>42223</v>
      </c>
      <c r="K2263" s="236"/>
      <c r="L2263" s="236"/>
      <c r="M2263" s="236"/>
      <c r="N2263" s="53"/>
      <c r="O2263" s="169"/>
    </row>
    <row r="2264" spans="1:15" ht="15" customHeight="1">
      <c r="A2264" s="43">
        <v>78261</v>
      </c>
      <c r="B2264" s="44" t="s">
        <v>6530</v>
      </c>
      <c r="C2264" s="44" t="s">
        <v>6539</v>
      </c>
      <c r="D2264" s="46">
        <v>1</v>
      </c>
      <c r="E2264" s="47" t="s">
        <v>6449</v>
      </c>
      <c r="F2264" s="47">
        <v>42223</v>
      </c>
      <c r="G2264" s="47">
        <v>42226</v>
      </c>
      <c r="H2264" s="47">
        <v>42227</v>
      </c>
      <c r="I2264" s="47"/>
      <c r="J2264" s="47"/>
      <c r="K2264" s="236"/>
      <c r="L2264" s="236"/>
      <c r="M2264" s="236"/>
      <c r="N2264" s="53"/>
      <c r="O2264" s="169"/>
    </row>
    <row r="2265" spans="1:15" ht="15" customHeight="1">
      <c r="A2265" s="43"/>
      <c r="B2265" s="44" t="s">
        <v>6540</v>
      </c>
      <c r="C2265" s="44" t="s">
        <v>6541</v>
      </c>
      <c r="D2265" s="46">
        <v>1</v>
      </c>
      <c r="E2265" s="47" t="s">
        <v>6449</v>
      </c>
      <c r="F2265" s="47">
        <v>42223</v>
      </c>
      <c r="G2265" s="47"/>
      <c r="H2265" s="47"/>
      <c r="I2265" s="47"/>
      <c r="J2265" s="47"/>
      <c r="K2265" s="236"/>
      <c r="L2265" s="236"/>
      <c r="M2265" s="236"/>
      <c r="N2265" s="53"/>
      <c r="O2265" s="169"/>
    </row>
    <row r="2266" spans="1:15" ht="15" customHeight="1">
      <c r="A2266" s="43">
        <v>78209</v>
      </c>
      <c r="B2266" s="44" t="s">
        <v>6542</v>
      </c>
      <c r="C2266" s="44"/>
      <c r="D2266" s="46">
        <v>1</v>
      </c>
      <c r="E2266" s="47" t="s">
        <v>6449</v>
      </c>
      <c r="F2266" s="47">
        <v>42233</v>
      </c>
      <c r="G2266" s="47">
        <v>42235</v>
      </c>
      <c r="H2266" s="47">
        <v>42236</v>
      </c>
      <c r="I2266" s="47"/>
      <c r="J2266" s="47"/>
      <c r="K2266" s="236"/>
      <c r="L2266" s="237"/>
      <c r="M2266" s="237"/>
      <c r="N2266" s="93" t="s">
        <v>6527</v>
      </c>
      <c r="O2266" s="169"/>
    </row>
    <row r="2267" spans="1:15" ht="15" customHeight="1">
      <c r="A2267" s="43">
        <v>78306</v>
      </c>
      <c r="B2267" s="44" t="s">
        <v>6543</v>
      </c>
      <c r="C2267" s="44"/>
      <c r="D2267" s="46">
        <v>1</v>
      </c>
      <c r="E2267" s="47" t="s">
        <v>6449</v>
      </c>
      <c r="F2267" s="47"/>
      <c r="G2267" s="47">
        <v>42234</v>
      </c>
      <c r="H2267" s="47">
        <v>42235</v>
      </c>
      <c r="I2267" s="47"/>
      <c r="J2267" s="47"/>
      <c r="K2267" s="236"/>
      <c r="L2267" s="237"/>
      <c r="M2267" s="237"/>
      <c r="N2267" s="93" t="s">
        <v>6527</v>
      </c>
      <c r="O2267" s="169"/>
    </row>
    <row r="2268" spans="1:15" ht="15" customHeight="1">
      <c r="A2268" s="43">
        <v>78326</v>
      </c>
      <c r="B2268" s="44" t="s">
        <v>6544</v>
      </c>
      <c r="C2268" s="44" t="s">
        <v>6545</v>
      </c>
      <c r="D2268" s="46">
        <v>2</v>
      </c>
      <c r="E2268" s="47" t="s">
        <v>6449</v>
      </c>
      <c r="F2268" s="47">
        <v>42235</v>
      </c>
      <c r="G2268" s="47"/>
      <c r="H2268" s="47"/>
      <c r="I2268" s="47"/>
      <c r="J2268" s="47"/>
      <c r="K2268" s="236"/>
      <c r="L2268" s="236"/>
      <c r="M2268" s="236"/>
      <c r="N2268" s="53" t="s">
        <v>6546</v>
      </c>
      <c r="O2268" s="169"/>
    </row>
    <row r="2269" spans="1:15" ht="15" customHeight="1">
      <c r="A2269" s="43"/>
      <c r="B2269" s="44" t="s">
        <v>2097</v>
      </c>
      <c r="C2269" s="44"/>
      <c r="D2269" s="46"/>
      <c r="E2269" s="47"/>
      <c r="F2269" s="47"/>
      <c r="G2269" s="47"/>
      <c r="H2269" s="47"/>
      <c r="I2269" s="47"/>
      <c r="J2269" s="47"/>
      <c r="K2269" s="236"/>
      <c r="L2269" s="236"/>
      <c r="M2269" s="236"/>
      <c r="N2269" s="53"/>
      <c r="O2269" s="169"/>
    </row>
    <row r="2270" spans="1:15" ht="15" customHeight="1">
      <c r="A2270" s="43">
        <v>77655</v>
      </c>
      <c r="B2270" s="44" t="s">
        <v>6547</v>
      </c>
      <c r="C2270" s="56" t="s">
        <v>6548</v>
      </c>
      <c r="D2270" s="46">
        <v>40</v>
      </c>
      <c r="E2270" s="47" t="s">
        <v>6449</v>
      </c>
      <c r="F2270" s="47">
        <v>42293</v>
      </c>
      <c r="G2270" s="47">
        <v>42297</v>
      </c>
      <c r="H2270" s="47">
        <v>42297</v>
      </c>
      <c r="I2270" s="47"/>
      <c r="J2270" s="47"/>
      <c r="K2270" s="236"/>
      <c r="L2270" s="236"/>
      <c r="M2270" s="236"/>
      <c r="N2270" s="53" t="s">
        <v>6549</v>
      </c>
      <c r="O2270" s="169"/>
    </row>
    <row r="2271" spans="1:15" ht="15" customHeight="1">
      <c r="A2271" s="43">
        <v>76915</v>
      </c>
      <c r="B2271" s="44" t="s">
        <v>6550</v>
      </c>
      <c r="C2271" s="56"/>
      <c r="D2271" s="46">
        <v>3</v>
      </c>
      <c r="E2271" s="47" t="s">
        <v>6449</v>
      </c>
      <c r="F2271" s="47">
        <v>42324</v>
      </c>
      <c r="G2271" s="47">
        <v>42325</v>
      </c>
      <c r="H2271" s="47">
        <v>42326</v>
      </c>
      <c r="I2271" s="47"/>
      <c r="J2271" s="47"/>
      <c r="K2271" s="236"/>
      <c r="L2271" s="236"/>
      <c r="M2271" s="236"/>
      <c r="N2271" s="53"/>
      <c r="O2271" s="169"/>
    </row>
    <row r="2272" spans="1:15" ht="15" customHeight="1">
      <c r="A2272" s="43">
        <v>78956</v>
      </c>
      <c r="B2272" s="44" t="s">
        <v>6551</v>
      </c>
      <c r="C2272" s="56" t="s">
        <v>6552</v>
      </c>
      <c r="D2272" s="46">
        <v>1</v>
      </c>
      <c r="E2272" s="47" t="s">
        <v>6449</v>
      </c>
      <c r="F2272" s="47">
        <v>42334</v>
      </c>
      <c r="G2272" s="47">
        <v>42338</v>
      </c>
      <c r="H2272" s="47">
        <v>42339</v>
      </c>
      <c r="I2272" s="47"/>
      <c r="J2272" s="47"/>
      <c r="K2272" s="236"/>
      <c r="L2272" s="236"/>
      <c r="M2272" s="236"/>
      <c r="N2272" s="53"/>
      <c r="O2272" s="169"/>
    </row>
    <row r="2273" spans="1:15" ht="15" customHeight="1">
      <c r="A2273" s="43">
        <v>78917</v>
      </c>
      <c r="B2273" s="44" t="s">
        <v>6553</v>
      </c>
      <c r="C2273" s="56" t="s">
        <v>6554</v>
      </c>
      <c r="D2273" s="46">
        <v>1</v>
      </c>
      <c r="E2273" s="47" t="s">
        <v>6520</v>
      </c>
      <c r="F2273" s="47">
        <v>42333</v>
      </c>
      <c r="G2273" s="47">
        <v>42333</v>
      </c>
      <c r="H2273" s="47">
        <v>42334</v>
      </c>
      <c r="I2273" s="47"/>
      <c r="J2273" s="47"/>
      <c r="K2273" s="236"/>
      <c r="L2273" s="236"/>
      <c r="M2273" s="236"/>
      <c r="N2273" s="53"/>
      <c r="O2273" s="169"/>
    </row>
    <row r="2274" spans="1:15" ht="15" customHeight="1">
      <c r="A2274" s="43">
        <v>78943</v>
      </c>
      <c r="B2274" s="44" t="s">
        <v>6555</v>
      </c>
      <c r="C2274" s="56" t="s">
        <v>6556</v>
      </c>
      <c r="D2274" s="46">
        <v>1</v>
      </c>
      <c r="E2274" s="47" t="s">
        <v>6449</v>
      </c>
      <c r="F2274" s="47">
        <v>42333</v>
      </c>
      <c r="G2274" s="47">
        <v>42333</v>
      </c>
      <c r="H2274" s="47">
        <v>42334</v>
      </c>
      <c r="I2274" s="47"/>
      <c r="J2274" s="47"/>
      <c r="K2274" s="236"/>
      <c r="L2274" s="236"/>
      <c r="M2274" s="236"/>
      <c r="N2274" s="53"/>
      <c r="O2274" s="169"/>
    </row>
    <row r="2275" spans="1:15" ht="15" customHeight="1">
      <c r="A2275" s="43">
        <v>77047</v>
      </c>
      <c r="B2275" s="44" t="s">
        <v>2303</v>
      </c>
      <c r="C2275" s="56" t="s">
        <v>6557</v>
      </c>
      <c r="D2275" s="46">
        <v>5</v>
      </c>
      <c r="E2275" s="47" t="s">
        <v>6520</v>
      </c>
      <c r="F2275" s="47">
        <v>42332</v>
      </c>
      <c r="G2275" s="47">
        <v>42334</v>
      </c>
      <c r="H2275" s="47">
        <v>42335</v>
      </c>
      <c r="I2275" s="47"/>
      <c r="J2275" s="47"/>
      <c r="K2275" s="236"/>
      <c r="L2275" s="236"/>
      <c r="M2275" s="236"/>
      <c r="N2275" s="53"/>
      <c r="O2275" s="169"/>
    </row>
    <row r="2276" spans="1:15" ht="15" customHeight="1">
      <c r="A2276" s="43"/>
      <c r="B2276" s="44" t="s">
        <v>6558</v>
      </c>
      <c r="C2276" s="56"/>
      <c r="D2276" s="46">
        <v>1</v>
      </c>
      <c r="E2276" s="47" t="s">
        <v>6449</v>
      </c>
      <c r="F2276" s="47"/>
      <c r="G2276" s="47">
        <v>42345</v>
      </c>
      <c r="H2276" s="47">
        <v>42346</v>
      </c>
      <c r="I2276" s="47"/>
      <c r="J2276" s="47"/>
      <c r="K2276" s="236"/>
      <c r="L2276" s="236"/>
      <c r="M2276" s="236"/>
      <c r="N2276" s="53"/>
      <c r="O2276" s="169"/>
    </row>
    <row r="2277" spans="1:15" ht="15" customHeight="1">
      <c r="A2277" s="43">
        <v>79077</v>
      </c>
      <c r="B2277" s="44" t="s">
        <v>6530</v>
      </c>
      <c r="C2277" s="56" t="s">
        <v>6559</v>
      </c>
      <c r="D2277" s="46">
        <v>2</v>
      </c>
      <c r="E2277" s="47" t="s">
        <v>6449</v>
      </c>
      <c r="F2277" s="47"/>
      <c r="G2277" s="47">
        <v>42359</v>
      </c>
      <c r="H2277" s="47">
        <v>42360</v>
      </c>
      <c r="I2277" s="47"/>
      <c r="J2277" s="47"/>
      <c r="K2277" s="236"/>
      <c r="L2277" s="236"/>
      <c r="M2277" s="236"/>
      <c r="N2277" s="53"/>
      <c r="O2277" s="169"/>
    </row>
    <row r="2278" spans="1:15" ht="15" customHeight="1">
      <c r="A2278" s="43">
        <v>79078</v>
      </c>
      <c r="B2278" s="44" t="s">
        <v>6530</v>
      </c>
      <c r="C2278" s="56" t="s">
        <v>6560</v>
      </c>
      <c r="D2278" s="46">
        <v>2</v>
      </c>
      <c r="E2278" s="47" t="s">
        <v>6449</v>
      </c>
      <c r="F2278" s="47"/>
      <c r="G2278" s="47">
        <v>42359</v>
      </c>
      <c r="H2278" s="47">
        <v>42360</v>
      </c>
      <c r="I2278" s="47"/>
      <c r="J2278" s="47"/>
      <c r="K2278" s="236"/>
      <c r="L2278" s="236"/>
      <c r="M2278" s="236"/>
      <c r="N2278" s="53"/>
      <c r="O2278" s="169"/>
    </row>
    <row r="2279" spans="1:15" ht="15" customHeight="1">
      <c r="A2279" s="43">
        <v>79201</v>
      </c>
      <c r="B2279" s="44" t="s">
        <v>6530</v>
      </c>
      <c r="C2279" s="56" t="s">
        <v>6561</v>
      </c>
      <c r="D2279" s="46">
        <v>1</v>
      </c>
      <c r="E2279" s="47" t="s">
        <v>6449</v>
      </c>
      <c r="F2279" s="47">
        <v>42375</v>
      </c>
      <c r="G2279" s="47">
        <v>42380</v>
      </c>
      <c r="H2279" s="47">
        <v>42381</v>
      </c>
      <c r="I2279" s="47"/>
      <c r="J2279" s="47"/>
      <c r="K2279" s="236"/>
      <c r="L2279" s="236"/>
      <c r="M2279" s="236"/>
      <c r="N2279" s="53"/>
      <c r="O2279" s="169"/>
    </row>
    <row r="2280" spans="1:15" ht="15" customHeight="1">
      <c r="A2280" s="43">
        <v>79230</v>
      </c>
      <c r="B2280" s="44" t="s">
        <v>6530</v>
      </c>
      <c r="C2280" s="56" t="s">
        <v>6562</v>
      </c>
      <c r="D2280" s="46">
        <v>1</v>
      </c>
      <c r="E2280" s="47" t="s">
        <v>6449</v>
      </c>
      <c r="F2280" s="47">
        <v>42380</v>
      </c>
      <c r="G2280" s="47">
        <v>42380</v>
      </c>
      <c r="H2280" s="47">
        <v>42381</v>
      </c>
      <c r="I2280" s="47"/>
      <c r="J2280" s="47"/>
      <c r="K2280" s="236"/>
      <c r="L2280" s="236"/>
      <c r="M2280" s="236"/>
      <c r="N2280" s="53"/>
      <c r="O2280" s="169"/>
    </row>
    <row r="2281" spans="1:15" ht="15" customHeight="1">
      <c r="A2281" s="43"/>
      <c r="B2281" s="44" t="s">
        <v>6563</v>
      </c>
      <c r="C2281" s="56" t="s">
        <v>6564</v>
      </c>
      <c r="D2281" s="46">
        <v>1</v>
      </c>
      <c r="E2281" s="47" t="s">
        <v>6449</v>
      </c>
      <c r="F2281" s="47">
        <v>42405</v>
      </c>
      <c r="G2281" s="47">
        <v>42410</v>
      </c>
      <c r="H2281" s="47">
        <v>42411</v>
      </c>
      <c r="I2281" s="47"/>
      <c r="J2281" s="47"/>
      <c r="K2281" s="236"/>
      <c r="L2281" s="236"/>
      <c r="M2281" s="236"/>
      <c r="N2281" s="53" t="s">
        <v>6565</v>
      </c>
      <c r="O2281" s="169"/>
    </row>
    <row r="2282" spans="1:15" ht="15" customHeight="1">
      <c r="A2282" s="43">
        <v>70661</v>
      </c>
      <c r="B2282" s="44" t="s">
        <v>6566</v>
      </c>
      <c r="C2282" s="56" t="s">
        <v>6567</v>
      </c>
      <c r="D2282" s="46">
        <v>1</v>
      </c>
      <c r="E2282" s="47" t="s">
        <v>6520</v>
      </c>
      <c r="F2282" s="47">
        <v>42446</v>
      </c>
      <c r="G2282" s="47">
        <v>42446</v>
      </c>
      <c r="H2282" s="47">
        <v>42447</v>
      </c>
      <c r="I2282" s="47"/>
      <c r="J2282" s="47"/>
      <c r="K2282" s="236"/>
      <c r="L2282" s="236"/>
      <c r="M2282" s="236"/>
      <c r="N2282" s="53"/>
      <c r="O2282" s="169"/>
    </row>
    <row r="2283" spans="1:15" ht="15" customHeight="1">
      <c r="A2283" s="43">
        <v>80405</v>
      </c>
      <c r="B2283" s="44" t="s">
        <v>4817</v>
      </c>
      <c r="C2283" s="56" t="s">
        <v>6329</v>
      </c>
      <c r="D2283" s="46">
        <v>3</v>
      </c>
      <c r="E2283" s="47" t="s">
        <v>6520</v>
      </c>
      <c r="F2283" s="47">
        <v>42466</v>
      </c>
      <c r="G2283" s="47">
        <v>42467</v>
      </c>
      <c r="H2283" s="47">
        <v>42586</v>
      </c>
      <c r="I2283" s="47"/>
      <c r="J2283" s="47">
        <v>42586</v>
      </c>
      <c r="K2283" s="236"/>
      <c r="L2283" s="236"/>
      <c r="M2283" s="236"/>
      <c r="N2283" s="53"/>
      <c r="O2283" s="169"/>
    </row>
    <row r="2284" spans="1:15" ht="15" customHeight="1">
      <c r="A2284" s="43">
        <v>79779</v>
      </c>
      <c r="B2284" s="79" t="s">
        <v>6568</v>
      </c>
      <c r="C2284" s="56" t="s">
        <v>6569</v>
      </c>
      <c r="D2284" s="46">
        <v>1</v>
      </c>
      <c r="E2284" s="47" t="s">
        <v>6449</v>
      </c>
      <c r="F2284" s="47">
        <v>42471</v>
      </c>
      <c r="G2284" s="47">
        <v>42471</v>
      </c>
      <c r="H2284" s="47">
        <v>42472</v>
      </c>
      <c r="I2284" s="47"/>
      <c r="J2284" s="47"/>
      <c r="K2284" s="236"/>
      <c r="L2284" s="236"/>
      <c r="M2284" s="236"/>
      <c r="N2284" s="53"/>
      <c r="O2284" s="169"/>
    </row>
    <row r="2285" spans="1:15" ht="15" customHeight="1">
      <c r="A2285" s="43">
        <v>75986</v>
      </c>
      <c r="B2285" s="44" t="s">
        <v>6570</v>
      </c>
      <c r="C2285" s="56"/>
      <c r="D2285" s="46">
        <v>19</v>
      </c>
      <c r="E2285" s="47" t="s">
        <v>6449</v>
      </c>
      <c r="F2285" s="47"/>
      <c r="G2285" s="47"/>
      <c r="H2285" s="47"/>
      <c r="I2285" s="47"/>
      <c r="J2285" s="47"/>
      <c r="K2285" s="236"/>
      <c r="L2285" s="236"/>
      <c r="M2285" s="236"/>
      <c r="N2285" s="53"/>
      <c r="O2285" s="169"/>
    </row>
    <row r="2286" spans="1:15" ht="15" customHeight="1">
      <c r="A2286" s="43">
        <v>79806</v>
      </c>
      <c r="B2286" s="44" t="s">
        <v>6571</v>
      </c>
      <c r="C2286" s="56" t="s">
        <v>6572</v>
      </c>
      <c r="D2286" s="46">
        <v>1</v>
      </c>
      <c r="E2286" s="47" t="s">
        <v>6520</v>
      </c>
      <c r="F2286" s="47">
        <v>42482</v>
      </c>
      <c r="G2286" s="47">
        <v>42486</v>
      </c>
      <c r="H2286" s="47">
        <v>42487</v>
      </c>
      <c r="I2286" s="47"/>
      <c r="J2286" s="47"/>
      <c r="K2286" s="236"/>
      <c r="L2286" s="236"/>
      <c r="M2286" s="236"/>
      <c r="N2286" s="53"/>
      <c r="O2286" s="169"/>
    </row>
    <row r="2287" spans="1:15" ht="15" customHeight="1">
      <c r="A2287" s="43">
        <v>79785</v>
      </c>
      <c r="B2287" s="44" t="s">
        <v>6573</v>
      </c>
      <c r="C2287" s="56" t="s">
        <v>6574</v>
      </c>
      <c r="D2287" s="46">
        <v>2</v>
      </c>
      <c r="E2287" s="47" t="s">
        <v>6520</v>
      </c>
      <c r="F2287" s="47">
        <v>42510</v>
      </c>
      <c r="G2287" s="47">
        <v>42510</v>
      </c>
      <c r="H2287" s="47">
        <v>42513</v>
      </c>
      <c r="I2287" s="47"/>
      <c r="J2287" s="47"/>
      <c r="K2287" s="236"/>
      <c r="L2287" s="236"/>
      <c r="M2287" s="236"/>
      <c r="N2287" s="53"/>
      <c r="O2287" s="169"/>
    </row>
    <row r="2288" spans="1:15" ht="15" customHeight="1">
      <c r="A2288" s="43">
        <v>78887</v>
      </c>
      <c r="B2288" s="44" t="s">
        <v>4817</v>
      </c>
      <c r="C2288" s="56" t="s">
        <v>6575</v>
      </c>
      <c r="D2288" s="46">
        <v>1</v>
      </c>
      <c r="E2288" s="47" t="s">
        <v>6520</v>
      </c>
      <c r="F2288" s="47">
        <v>42536</v>
      </c>
      <c r="G2288" s="47">
        <v>42536</v>
      </c>
      <c r="H2288" s="47">
        <v>42537</v>
      </c>
      <c r="I2288" s="47"/>
      <c r="J2288" s="47"/>
      <c r="K2288" s="238"/>
      <c r="L2288" s="236"/>
      <c r="M2288" s="236"/>
      <c r="N2288" s="238">
        <v>42917</v>
      </c>
      <c r="O2288" s="169"/>
    </row>
    <row r="2289" spans="1:15" ht="15" customHeight="1">
      <c r="A2289" s="43">
        <v>80306</v>
      </c>
      <c r="B2289" s="44" t="s">
        <v>6576</v>
      </c>
      <c r="C2289" s="56" t="s">
        <v>6554</v>
      </c>
      <c r="D2289" s="46">
        <v>2</v>
      </c>
      <c r="E2289" s="47" t="s">
        <v>6520</v>
      </c>
      <c r="F2289" s="47">
        <v>42565</v>
      </c>
      <c r="G2289" s="47">
        <v>42565</v>
      </c>
      <c r="H2289" s="47">
        <v>42566</v>
      </c>
      <c r="I2289" s="47"/>
      <c r="J2289" s="47"/>
      <c r="K2289" s="236"/>
      <c r="L2289" s="236"/>
      <c r="M2289" s="236"/>
      <c r="N2289" s="53"/>
      <c r="O2289" s="169"/>
    </row>
    <row r="2290" spans="1:15" ht="15" customHeight="1">
      <c r="A2290" s="43">
        <v>80283</v>
      </c>
      <c r="B2290" s="44" t="s">
        <v>6530</v>
      </c>
      <c r="C2290" s="56" t="s">
        <v>6577</v>
      </c>
      <c r="D2290" s="46">
        <v>1</v>
      </c>
      <c r="E2290" s="47" t="s">
        <v>6449</v>
      </c>
      <c r="F2290" s="47">
        <v>42586</v>
      </c>
      <c r="G2290" s="47"/>
      <c r="H2290" s="47"/>
      <c r="I2290" s="47"/>
      <c r="J2290" s="47"/>
      <c r="K2290" s="236"/>
      <c r="L2290" s="236"/>
      <c r="M2290" s="236"/>
      <c r="N2290" s="53"/>
      <c r="O2290" s="169"/>
    </row>
    <row r="2291" spans="1:15" ht="15" customHeight="1">
      <c r="A2291" s="43">
        <v>80405</v>
      </c>
      <c r="B2291" s="44" t="s">
        <v>4817</v>
      </c>
      <c r="C2291" s="56" t="s">
        <v>6329</v>
      </c>
      <c r="D2291" s="46">
        <v>4</v>
      </c>
      <c r="E2291" s="47" t="s">
        <v>6520</v>
      </c>
      <c r="F2291" s="47">
        <v>42590</v>
      </c>
      <c r="G2291" s="47">
        <v>42590</v>
      </c>
      <c r="H2291" s="47">
        <v>42591</v>
      </c>
      <c r="I2291" s="47"/>
      <c r="J2291" s="47"/>
      <c r="K2291" s="236"/>
      <c r="L2291" s="236"/>
      <c r="M2291" s="236"/>
      <c r="N2291" s="53"/>
      <c r="O2291" s="169"/>
    </row>
    <row r="2292" spans="1:15" ht="15" customHeight="1">
      <c r="A2292" s="43">
        <v>80283</v>
      </c>
      <c r="B2292" s="44" t="s">
        <v>6578</v>
      </c>
      <c r="C2292" s="56" t="s">
        <v>6577</v>
      </c>
      <c r="D2292" s="46">
        <v>1</v>
      </c>
      <c r="E2292" s="47" t="s">
        <v>6449</v>
      </c>
      <c r="F2292" s="47">
        <v>42586</v>
      </c>
      <c r="G2292" s="47">
        <v>42598</v>
      </c>
      <c r="H2292" s="47">
        <v>42599</v>
      </c>
      <c r="I2292" s="47"/>
      <c r="J2292" s="47">
        <v>42602</v>
      </c>
      <c r="K2292" s="236"/>
      <c r="L2292" s="236"/>
      <c r="M2292" s="236"/>
      <c r="N2292" s="53"/>
      <c r="O2292" s="169"/>
    </row>
    <row r="2293" spans="1:15" ht="15" customHeight="1">
      <c r="A2293" s="43"/>
      <c r="B2293" s="44" t="s">
        <v>6579</v>
      </c>
      <c r="C2293" s="79" t="s">
        <v>6580</v>
      </c>
      <c r="D2293" s="46">
        <v>1</v>
      </c>
      <c r="E2293" s="47" t="s">
        <v>6449</v>
      </c>
      <c r="F2293" s="47">
        <v>42600</v>
      </c>
      <c r="G2293" s="47">
        <v>42600</v>
      </c>
      <c r="H2293" s="47">
        <v>42601</v>
      </c>
      <c r="I2293" s="47"/>
      <c r="J2293" s="47"/>
      <c r="K2293" s="236"/>
      <c r="L2293" s="236"/>
      <c r="M2293" s="236"/>
      <c r="N2293" s="53"/>
      <c r="O2293" s="169"/>
    </row>
    <row r="2294" spans="1:15" ht="15" customHeight="1">
      <c r="A2294" s="43">
        <v>80570</v>
      </c>
      <c r="B2294" s="44" t="s">
        <v>6581</v>
      </c>
      <c r="C2294" s="56" t="s">
        <v>6582</v>
      </c>
      <c r="D2294" s="46">
        <v>1</v>
      </c>
      <c r="E2294" s="47" t="s">
        <v>6449</v>
      </c>
      <c r="F2294" s="47">
        <v>42604</v>
      </c>
      <c r="G2294" s="47">
        <v>42604</v>
      </c>
      <c r="H2294" s="47">
        <v>42605</v>
      </c>
      <c r="I2294" s="47"/>
      <c r="J2294" s="47"/>
      <c r="K2294" s="236"/>
      <c r="L2294" s="236"/>
      <c r="M2294" s="236"/>
      <c r="N2294" s="53"/>
      <c r="O2294" s="169"/>
    </row>
    <row r="2295" spans="1:15" ht="15" customHeight="1">
      <c r="A2295" s="43">
        <v>80309</v>
      </c>
      <c r="B2295" s="44" t="s">
        <v>2389</v>
      </c>
      <c r="C2295" s="56" t="s">
        <v>6583</v>
      </c>
      <c r="D2295" s="46">
        <v>1</v>
      </c>
      <c r="E2295" s="47" t="s">
        <v>6520</v>
      </c>
      <c r="F2295" s="47">
        <v>42629</v>
      </c>
      <c r="G2295" s="47">
        <v>42629</v>
      </c>
      <c r="H2295" s="47">
        <v>42540</v>
      </c>
      <c r="I2295" s="47"/>
      <c r="J2295" s="47"/>
      <c r="K2295" s="236"/>
      <c r="L2295" s="236"/>
      <c r="M2295" s="236"/>
      <c r="N2295" s="53"/>
      <c r="O2295" s="169"/>
    </row>
    <row r="2296" spans="1:15" ht="15" customHeight="1">
      <c r="A2296" s="43">
        <v>70663</v>
      </c>
      <c r="B2296" s="44" t="s">
        <v>3601</v>
      </c>
      <c r="C2296" s="56" t="s">
        <v>3602</v>
      </c>
      <c r="D2296" s="46">
        <v>6</v>
      </c>
      <c r="E2296" s="47" t="s">
        <v>6520</v>
      </c>
      <c r="F2296" s="47">
        <v>42634</v>
      </c>
      <c r="G2296" s="47">
        <v>42635</v>
      </c>
      <c r="H2296" s="47">
        <v>42636</v>
      </c>
      <c r="I2296" s="47"/>
      <c r="J2296" s="47"/>
      <c r="K2296" s="236"/>
      <c r="L2296" s="236"/>
      <c r="M2296" s="236"/>
      <c r="N2296" s="53"/>
      <c r="O2296" s="169"/>
    </row>
    <row r="2297" spans="1:15" ht="15" customHeight="1">
      <c r="A2297" s="43">
        <v>80390</v>
      </c>
      <c r="B2297" s="44" t="s">
        <v>3631</v>
      </c>
      <c r="C2297" s="56"/>
      <c r="D2297" s="46">
        <v>1</v>
      </c>
      <c r="E2297" s="47" t="s">
        <v>6449</v>
      </c>
      <c r="F2297" s="47">
        <v>42650</v>
      </c>
      <c r="G2297" s="47">
        <v>42650</v>
      </c>
      <c r="H2297" s="47">
        <v>42651</v>
      </c>
      <c r="I2297" s="47"/>
      <c r="J2297" s="47"/>
      <c r="K2297" s="236"/>
      <c r="L2297" s="236"/>
      <c r="M2297" s="236"/>
      <c r="N2297" s="53"/>
      <c r="O2297" s="169"/>
    </row>
    <row r="2298" spans="1:15" ht="15" customHeight="1">
      <c r="A2298" s="43">
        <v>81073</v>
      </c>
      <c r="B2298" s="44" t="s">
        <v>6584</v>
      </c>
      <c r="C2298" s="56" t="s">
        <v>6585</v>
      </c>
      <c r="D2298" s="46">
        <v>1</v>
      </c>
      <c r="E2298" s="47" t="s">
        <v>6449</v>
      </c>
      <c r="F2298" s="47">
        <v>42691</v>
      </c>
      <c r="G2298" s="47">
        <v>42692</v>
      </c>
      <c r="H2298" s="47">
        <v>42695</v>
      </c>
      <c r="I2298" s="47"/>
      <c r="J2298" s="47"/>
      <c r="K2298" s="236"/>
      <c r="L2298" s="236"/>
      <c r="M2298" s="236"/>
      <c r="N2298" s="53"/>
      <c r="O2298" s="169" t="s">
        <v>6586</v>
      </c>
    </row>
    <row r="2299" spans="1:15" ht="15" customHeight="1">
      <c r="A2299" s="43">
        <v>80875</v>
      </c>
      <c r="B2299" s="44" t="s">
        <v>6587</v>
      </c>
      <c r="C2299" s="56" t="s">
        <v>6588</v>
      </c>
      <c r="D2299" s="46">
        <v>1</v>
      </c>
      <c r="E2299" s="47" t="s">
        <v>6520</v>
      </c>
      <c r="F2299" s="47">
        <v>42695</v>
      </c>
      <c r="G2299" s="47">
        <v>42695</v>
      </c>
      <c r="H2299" s="47">
        <v>42696</v>
      </c>
      <c r="I2299" s="47"/>
      <c r="J2299" s="47"/>
      <c r="K2299" s="236"/>
      <c r="L2299" s="236"/>
      <c r="M2299" s="236"/>
      <c r="N2299" s="53"/>
      <c r="O2299" s="169"/>
    </row>
    <row r="2300" spans="1:15" ht="15" customHeight="1">
      <c r="A2300" s="43">
        <v>81553</v>
      </c>
      <c r="B2300" s="44" t="s">
        <v>6589</v>
      </c>
      <c r="C2300" s="56"/>
      <c r="D2300" s="46">
        <v>1</v>
      </c>
      <c r="E2300" s="47" t="s">
        <v>6449</v>
      </c>
      <c r="F2300" s="47"/>
      <c r="G2300" s="47"/>
      <c r="H2300" s="47"/>
      <c r="I2300" s="47"/>
      <c r="J2300" s="48">
        <v>42797</v>
      </c>
      <c r="K2300" s="48"/>
      <c r="L2300" s="236"/>
      <c r="M2300" s="236"/>
      <c r="N2300" s="53"/>
      <c r="O2300" s="169"/>
    </row>
    <row r="2301" spans="1:15" ht="15" customHeight="1">
      <c r="A2301" s="43">
        <v>81597</v>
      </c>
      <c r="B2301" s="44" t="s">
        <v>4548</v>
      </c>
      <c r="C2301" s="56"/>
      <c r="D2301" s="46"/>
      <c r="E2301" s="47" t="s">
        <v>6449</v>
      </c>
      <c r="F2301" s="47"/>
      <c r="G2301" s="47"/>
      <c r="H2301" s="47"/>
      <c r="I2301" s="47"/>
      <c r="J2301" s="48">
        <v>42804</v>
      </c>
      <c r="K2301" s="48"/>
      <c r="L2301" s="236"/>
      <c r="M2301" s="236"/>
      <c r="N2301" s="53"/>
      <c r="O2301" s="169"/>
    </row>
    <row r="2302" spans="1:15" ht="15" customHeight="1">
      <c r="A2302" s="43">
        <v>81676</v>
      </c>
      <c r="B2302" s="44" t="s">
        <v>3894</v>
      </c>
      <c r="C2302" s="56" t="s">
        <v>6590</v>
      </c>
      <c r="D2302" s="46"/>
      <c r="E2302" s="47" t="s">
        <v>6449</v>
      </c>
      <c r="F2302" s="47">
        <v>42831</v>
      </c>
      <c r="G2302" s="47">
        <v>42832</v>
      </c>
      <c r="H2302" s="47">
        <v>42835</v>
      </c>
      <c r="I2302" s="47"/>
      <c r="J2302" s="48"/>
      <c r="K2302" s="48"/>
      <c r="L2302" s="236"/>
      <c r="M2302" s="236"/>
      <c r="N2302" s="53"/>
      <c r="O2302" s="169" t="s">
        <v>6591</v>
      </c>
    </row>
    <row r="2303" spans="1:15" ht="15" customHeight="1">
      <c r="A2303" s="43">
        <v>33358</v>
      </c>
      <c r="B2303" s="44" t="s">
        <v>6592</v>
      </c>
      <c r="C2303" s="56" t="s">
        <v>6593</v>
      </c>
      <c r="D2303" s="46">
        <v>1</v>
      </c>
      <c r="E2303" s="47" t="s">
        <v>6449</v>
      </c>
      <c r="F2303" s="47">
        <v>42850</v>
      </c>
      <c r="G2303" s="47">
        <v>42851</v>
      </c>
      <c r="H2303" s="47">
        <v>42852</v>
      </c>
      <c r="I2303" s="47"/>
      <c r="J2303" s="48"/>
      <c r="K2303" s="48"/>
      <c r="L2303" s="236"/>
      <c r="M2303" s="236"/>
      <c r="N2303" s="53"/>
      <c r="O2303" s="169"/>
    </row>
    <row r="2304" spans="1:15" ht="15" customHeight="1">
      <c r="A2304" s="43">
        <v>81866</v>
      </c>
      <c r="B2304" s="44" t="s">
        <v>6530</v>
      </c>
      <c r="C2304" s="56" t="s">
        <v>6594</v>
      </c>
      <c r="D2304" s="46">
        <v>1</v>
      </c>
      <c r="E2304" s="47" t="s">
        <v>6449</v>
      </c>
      <c r="F2304" s="47">
        <v>42863</v>
      </c>
      <c r="G2304" s="47">
        <v>42873</v>
      </c>
      <c r="H2304" s="47">
        <v>42874</v>
      </c>
      <c r="I2304" s="47"/>
      <c r="J2304" s="48">
        <v>42867</v>
      </c>
      <c r="K2304" s="48"/>
      <c r="L2304" s="236"/>
      <c r="M2304" s="236"/>
      <c r="N2304" s="53"/>
      <c r="O2304" s="169"/>
    </row>
    <row r="2305" spans="1:15" ht="15" customHeight="1">
      <c r="A2305" s="43">
        <v>81281</v>
      </c>
      <c r="B2305" s="44" t="s">
        <v>6595</v>
      </c>
      <c r="C2305" s="56" t="s">
        <v>6596</v>
      </c>
      <c r="D2305" s="46">
        <v>2</v>
      </c>
      <c r="E2305" s="47" t="s">
        <v>6449</v>
      </c>
      <c r="F2305" s="47">
        <v>42873</v>
      </c>
      <c r="G2305" s="47"/>
      <c r="H2305" s="47"/>
      <c r="I2305" s="47"/>
      <c r="J2305" s="48">
        <v>42881</v>
      </c>
      <c r="K2305" s="48"/>
      <c r="L2305" s="236"/>
      <c r="M2305" s="236"/>
      <c r="N2305" s="53"/>
      <c r="O2305" s="169"/>
    </row>
    <row r="2306" spans="1:15" ht="15" customHeight="1">
      <c r="A2306" s="43">
        <v>37948</v>
      </c>
      <c r="B2306" s="44" t="s">
        <v>6530</v>
      </c>
      <c r="C2306" s="56" t="s">
        <v>6597</v>
      </c>
      <c r="D2306" s="46">
        <v>1</v>
      </c>
      <c r="E2306" s="47" t="s">
        <v>6449</v>
      </c>
      <c r="F2306" s="47">
        <v>42866</v>
      </c>
      <c r="G2306" s="47">
        <v>42914</v>
      </c>
      <c r="H2306" s="47">
        <v>42915</v>
      </c>
      <c r="I2306" s="47"/>
      <c r="J2306" s="48">
        <v>42867</v>
      </c>
      <c r="K2306" s="48"/>
      <c r="L2306" s="236"/>
      <c r="M2306" s="236"/>
      <c r="N2306" s="53"/>
      <c r="O2306" s="169"/>
    </row>
    <row r="2307" spans="1:15" ht="15" customHeight="1">
      <c r="A2307" s="43">
        <v>81909</v>
      </c>
      <c r="B2307" s="44" t="s">
        <v>6598</v>
      </c>
      <c r="C2307" s="56" t="s">
        <v>6599</v>
      </c>
      <c r="D2307" s="46">
        <v>7</v>
      </c>
      <c r="E2307" s="47" t="s">
        <v>6449</v>
      </c>
      <c r="F2307" s="47">
        <v>42895</v>
      </c>
      <c r="G2307" s="47">
        <v>42895</v>
      </c>
      <c r="H2307" s="47">
        <v>42895</v>
      </c>
      <c r="I2307" s="47"/>
      <c r="J2307" s="47">
        <v>42895</v>
      </c>
      <c r="K2307" s="48"/>
      <c r="L2307" s="236"/>
      <c r="M2307" s="236"/>
      <c r="N2307" s="53"/>
      <c r="O2307" s="169"/>
    </row>
    <row r="2308" spans="1:15" ht="15" customHeight="1">
      <c r="A2308" s="43">
        <v>81860</v>
      </c>
      <c r="B2308" s="44" t="s">
        <v>6600</v>
      </c>
      <c r="C2308" s="56" t="s">
        <v>6601</v>
      </c>
      <c r="D2308" s="46">
        <v>5</v>
      </c>
      <c r="E2308" s="47" t="s">
        <v>6449</v>
      </c>
      <c r="F2308" s="47">
        <v>42901</v>
      </c>
      <c r="G2308" s="47"/>
      <c r="H2308" s="47"/>
      <c r="I2308" s="47"/>
      <c r="J2308" s="48">
        <v>42902</v>
      </c>
      <c r="K2308" s="48"/>
      <c r="L2308" s="236"/>
      <c r="M2308" s="236"/>
      <c r="N2308" s="53"/>
      <c r="O2308" s="169"/>
    </row>
    <row r="2309" spans="1:15" ht="15" customHeight="1">
      <c r="A2309" s="43">
        <v>81861</v>
      </c>
      <c r="B2309" s="44" t="s">
        <v>6602</v>
      </c>
      <c r="C2309" s="56" t="s">
        <v>6603</v>
      </c>
      <c r="D2309" s="46">
        <v>6</v>
      </c>
      <c r="E2309" s="47" t="s">
        <v>6449</v>
      </c>
      <c r="F2309" s="47">
        <v>42901</v>
      </c>
      <c r="G2309" s="47">
        <v>42902</v>
      </c>
      <c r="H2309" s="47"/>
      <c r="I2309" s="47"/>
      <c r="J2309" s="48">
        <v>42902</v>
      </c>
      <c r="K2309" s="48"/>
      <c r="L2309" s="236"/>
      <c r="M2309" s="236"/>
      <c r="N2309" s="53"/>
      <c r="O2309" s="169"/>
    </row>
    <row r="2310" spans="1:15" ht="15" customHeight="1">
      <c r="A2310" s="43">
        <v>99824</v>
      </c>
      <c r="B2310" s="44" t="s">
        <v>6604</v>
      </c>
      <c r="C2310" s="56" t="s">
        <v>6605</v>
      </c>
      <c r="D2310" s="46">
        <v>1</v>
      </c>
      <c r="E2310" s="47" t="s">
        <v>6449</v>
      </c>
      <c r="F2310" s="47">
        <v>42901</v>
      </c>
      <c r="G2310" s="47">
        <v>42901</v>
      </c>
      <c r="H2310" s="47">
        <v>42902</v>
      </c>
      <c r="I2310" s="47"/>
      <c r="J2310" s="48">
        <v>42902</v>
      </c>
      <c r="K2310" s="48"/>
      <c r="L2310" s="236"/>
      <c r="M2310" s="236"/>
      <c r="N2310" s="53"/>
      <c r="O2310" s="169"/>
    </row>
    <row r="2311" spans="1:15" ht="15" customHeight="1">
      <c r="A2311" s="43">
        <v>99825</v>
      </c>
      <c r="B2311" s="44" t="s">
        <v>6606</v>
      </c>
      <c r="C2311" s="56"/>
      <c r="D2311" s="46">
        <v>1</v>
      </c>
      <c r="E2311" s="47" t="s">
        <v>6449</v>
      </c>
      <c r="F2311" s="47">
        <v>42901</v>
      </c>
      <c r="G2311" s="47">
        <v>42908</v>
      </c>
      <c r="H2311" s="47">
        <v>42909</v>
      </c>
      <c r="I2311" s="47"/>
      <c r="J2311" s="48">
        <v>42902</v>
      </c>
      <c r="K2311" s="48"/>
      <c r="L2311" s="236"/>
      <c r="M2311" s="236"/>
      <c r="N2311" s="53"/>
      <c r="O2311" s="169"/>
    </row>
    <row r="2312" spans="1:15" ht="15" customHeight="1">
      <c r="A2312" s="43">
        <v>36104</v>
      </c>
      <c r="B2312" s="44" t="s">
        <v>2303</v>
      </c>
      <c r="C2312" s="56"/>
      <c r="D2312" s="46">
        <v>5</v>
      </c>
      <c r="E2312" s="47" t="s">
        <v>6449</v>
      </c>
      <c r="F2312" s="47">
        <v>42908</v>
      </c>
      <c r="G2312" s="47">
        <v>42909</v>
      </c>
      <c r="H2312" s="47">
        <v>42910</v>
      </c>
      <c r="I2312" s="47"/>
      <c r="J2312" s="48">
        <v>42909</v>
      </c>
      <c r="K2312" s="48"/>
      <c r="L2312" s="236"/>
      <c r="M2312" s="236"/>
      <c r="N2312" s="53"/>
      <c r="O2312" s="169"/>
    </row>
    <row r="2313" spans="1:15" ht="15" customHeight="1">
      <c r="A2313" s="43">
        <v>99849</v>
      </c>
      <c r="B2313" s="44" t="s">
        <v>6607</v>
      </c>
      <c r="C2313" s="56" t="s">
        <v>6608</v>
      </c>
      <c r="D2313" s="46">
        <v>1</v>
      </c>
      <c r="E2313" s="47" t="s">
        <v>6449</v>
      </c>
      <c r="F2313" s="47">
        <v>42907</v>
      </c>
      <c r="G2313" s="47">
        <v>42916</v>
      </c>
      <c r="H2313" s="47">
        <v>42917</v>
      </c>
      <c r="I2313" s="47"/>
      <c r="J2313" s="48">
        <v>42909</v>
      </c>
      <c r="K2313" s="48"/>
      <c r="L2313" s="236"/>
      <c r="M2313" s="236"/>
      <c r="N2313" s="53"/>
      <c r="O2313" s="169"/>
    </row>
    <row r="2314" spans="1:15" ht="15" customHeight="1">
      <c r="A2314" s="43">
        <v>79887</v>
      </c>
      <c r="B2314" s="44" t="s">
        <v>6609</v>
      </c>
      <c r="C2314" s="56"/>
      <c r="D2314" s="46">
        <v>5</v>
      </c>
      <c r="E2314" s="47" t="s">
        <v>6449</v>
      </c>
      <c r="F2314" s="47"/>
      <c r="G2314" s="47"/>
      <c r="H2314" s="47"/>
      <c r="I2314" s="47"/>
      <c r="J2314" s="48">
        <v>42923</v>
      </c>
      <c r="K2314" s="48"/>
      <c r="L2314" s="236"/>
      <c r="M2314" s="236"/>
      <c r="N2314" s="53"/>
      <c r="O2314" s="169"/>
    </row>
    <row r="2315" spans="1:15" ht="15" customHeight="1">
      <c r="A2315" s="43">
        <v>100003</v>
      </c>
      <c r="B2315" s="44" t="s">
        <v>308</v>
      </c>
      <c r="C2315" s="56" t="s">
        <v>4090</v>
      </c>
      <c r="D2315" s="46">
        <v>9</v>
      </c>
      <c r="E2315" s="47" t="s">
        <v>6449</v>
      </c>
      <c r="F2315" s="47">
        <v>42940</v>
      </c>
      <c r="G2315" s="47">
        <v>42942</v>
      </c>
      <c r="H2315" s="47">
        <v>42943</v>
      </c>
      <c r="I2315" s="47"/>
      <c r="J2315" s="48">
        <v>42951</v>
      </c>
      <c r="K2315" s="48"/>
      <c r="L2315" s="236"/>
      <c r="M2315" s="236"/>
      <c r="N2315" s="53"/>
      <c r="O2315" s="169"/>
    </row>
    <row r="2316" spans="1:15" ht="15" customHeight="1">
      <c r="A2316" s="43">
        <v>38401</v>
      </c>
      <c r="B2316" s="44" t="s">
        <v>6610</v>
      </c>
      <c r="C2316" s="56" t="s">
        <v>6611</v>
      </c>
      <c r="D2316" s="46">
        <v>6</v>
      </c>
      <c r="E2316" s="47" t="s">
        <v>6449</v>
      </c>
      <c r="F2316" s="47">
        <v>42947</v>
      </c>
      <c r="G2316" s="47"/>
      <c r="H2316" s="47"/>
      <c r="I2316" s="47"/>
      <c r="J2316" s="48">
        <v>42951</v>
      </c>
      <c r="K2316" s="48"/>
      <c r="L2316" s="236"/>
      <c r="M2316" s="236"/>
      <c r="N2316" s="53"/>
      <c r="O2316" s="169"/>
    </row>
    <row r="2317" spans="1:15" ht="15" customHeight="1">
      <c r="A2317" s="43">
        <v>81174</v>
      </c>
      <c r="B2317" s="44" t="s">
        <v>4548</v>
      </c>
      <c r="C2317" s="56" t="s">
        <v>4549</v>
      </c>
      <c r="D2317" s="46">
        <v>1</v>
      </c>
      <c r="E2317" s="47" t="s">
        <v>6449</v>
      </c>
      <c r="F2317" s="47">
        <v>42955</v>
      </c>
      <c r="G2317" s="47">
        <v>42955</v>
      </c>
      <c r="H2317" s="47">
        <v>42956</v>
      </c>
      <c r="I2317" s="47"/>
      <c r="J2317" s="48">
        <v>42958</v>
      </c>
      <c r="K2317" s="48"/>
      <c r="L2317" s="236"/>
      <c r="M2317" s="236"/>
      <c r="N2317" s="53"/>
      <c r="O2317" s="169"/>
    </row>
    <row r="2318" spans="1:15" ht="15" customHeight="1">
      <c r="A2318" s="43">
        <v>84427</v>
      </c>
      <c r="B2318" s="44" t="s">
        <v>6612</v>
      </c>
      <c r="C2318" s="56" t="s">
        <v>6613</v>
      </c>
      <c r="D2318" s="46">
        <v>13</v>
      </c>
      <c r="E2318" s="47" t="s">
        <v>6449</v>
      </c>
      <c r="F2318" s="47">
        <v>42956</v>
      </c>
      <c r="G2318" s="47">
        <v>42964</v>
      </c>
      <c r="H2318" s="47">
        <v>42965</v>
      </c>
      <c r="I2318" s="47"/>
      <c r="J2318" s="48">
        <v>42958</v>
      </c>
      <c r="K2318" s="48"/>
      <c r="L2318" s="236"/>
      <c r="M2318" s="236"/>
      <c r="N2318" s="53"/>
      <c r="O2318" s="169"/>
    </row>
    <row r="2319" spans="1:15" ht="15" customHeight="1">
      <c r="A2319" s="43">
        <v>84544</v>
      </c>
      <c r="B2319" s="44" t="s">
        <v>6614</v>
      </c>
      <c r="C2319" s="56" t="s">
        <v>6615</v>
      </c>
      <c r="D2319" s="46">
        <v>1</v>
      </c>
      <c r="E2319" s="47" t="s">
        <v>6449</v>
      </c>
      <c r="F2319" s="47">
        <v>42964</v>
      </c>
      <c r="G2319" s="47">
        <v>42970</v>
      </c>
      <c r="H2319" s="47">
        <v>42971</v>
      </c>
      <c r="I2319" s="47"/>
      <c r="J2319" s="48">
        <v>42965</v>
      </c>
      <c r="K2319" s="48"/>
      <c r="L2319" s="236"/>
      <c r="M2319" s="236"/>
      <c r="N2319" s="53"/>
      <c r="O2319" s="169"/>
    </row>
    <row r="2320" spans="1:15" ht="15" customHeight="1">
      <c r="A2320" s="43">
        <v>38401</v>
      </c>
      <c r="B2320" s="44" t="s">
        <v>6616</v>
      </c>
      <c r="C2320" s="56" t="s">
        <v>6617</v>
      </c>
      <c r="D2320" s="46">
        <v>6</v>
      </c>
      <c r="E2320" s="47" t="s">
        <v>6449</v>
      </c>
      <c r="F2320" s="47">
        <v>42964</v>
      </c>
      <c r="G2320" s="47">
        <v>42970</v>
      </c>
      <c r="H2320" s="47">
        <v>42971</v>
      </c>
      <c r="I2320" s="47"/>
      <c r="J2320" s="48">
        <v>42951</v>
      </c>
      <c r="K2320" s="48"/>
      <c r="L2320" s="236"/>
      <c r="M2320" s="236"/>
      <c r="N2320" s="53"/>
      <c r="O2320" s="169"/>
    </row>
    <row r="2321" spans="1:15" ht="15" customHeight="1">
      <c r="A2321" s="43">
        <v>84371</v>
      </c>
      <c r="B2321" s="44" t="s">
        <v>6618</v>
      </c>
      <c r="C2321" s="56"/>
      <c r="D2321" s="46">
        <v>2</v>
      </c>
      <c r="E2321" s="47" t="s">
        <v>6449</v>
      </c>
      <c r="F2321" s="47">
        <v>42976</v>
      </c>
      <c r="G2321" s="47">
        <v>42982</v>
      </c>
      <c r="H2321" s="47">
        <v>42983</v>
      </c>
      <c r="I2321" s="47"/>
      <c r="J2321" s="48">
        <v>42979</v>
      </c>
      <c r="K2321" s="48"/>
      <c r="L2321" s="236"/>
      <c r="M2321" s="236"/>
      <c r="N2321" s="53"/>
      <c r="O2321" s="169"/>
    </row>
    <row r="2322" spans="1:15" ht="15" customHeight="1">
      <c r="A2322" s="43">
        <v>35449</v>
      </c>
      <c r="B2322" s="44" t="s">
        <v>3146</v>
      </c>
      <c r="C2322" s="56" t="s">
        <v>4033</v>
      </c>
      <c r="D2322" s="46">
        <v>6</v>
      </c>
      <c r="E2322" s="47" t="s">
        <v>6449</v>
      </c>
      <c r="F2322" s="47">
        <v>42976</v>
      </c>
      <c r="G2322" s="47">
        <v>42985</v>
      </c>
      <c r="H2322" s="47">
        <v>42986</v>
      </c>
      <c r="I2322" s="47"/>
      <c r="J2322" s="48">
        <v>42979</v>
      </c>
      <c r="K2322" s="48"/>
      <c r="L2322" s="236"/>
      <c r="M2322" s="236"/>
      <c r="N2322" s="53"/>
      <c r="O2322" s="169"/>
    </row>
    <row r="2323" spans="1:15" ht="15" customHeight="1">
      <c r="A2323" s="43">
        <v>81173</v>
      </c>
      <c r="B2323" s="44" t="s">
        <v>6619</v>
      </c>
      <c r="C2323" s="56" t="s">
        <v>6620</v>
      </c>
      <c r="D2323" s="46">
        <v>3</v>
      </c>
      <c r="E2323" s="47" t="s">
        <v>6449</v>
      </c>
      <c r="F2323" s="47">
        <v>42989</v>
      </c>
      <c r="G2323" s="47">
        <v>42989</v>
      </c>
      <c r="H2323" s="47">
        <v>42990</v>
      </c>
      <c r="I2323" s="47"/>
      <c r="J2323" s="48">
        <v>42979</v>
      </c>
      <c r="K2323" s="48"/>
      <c r="L2323" s="236"/>
      <c r="M2323" s="236"/>
      <c r="N2323" s="53"/>
      <c r="O2323" s="169"/>
    </row>
    <row r="2324" spans="1:15" ht="15" customHeight="1">
      <c r="A2324" s="43">
        <v>84583</v>
      </c>
      <c r="B2324" s="44" t="s">
        <v>4548</v>
      </c>
      <c r="C2324" s="56" t="s">
        <v>6621</v>
      </c>
      <c r="D2324" s="46">
        <v>2</v>
      </c>
      <c r="E2324" s="47" t="s">
        <v>6449</v>
      </c>
      <c r="F2324" s="47">
        <v>42990</v>
      </c>
      <c r="G2324" s="47">
        <v>42997</v>
      </c>
      <c r="H2324" s="47">
        <v>42998</v>
      </c>
      <c r="I2324" s="47"/>
      <c r="J2324" s="48">
        <v>42993</v>
      </c>
      <c r="K2324" s="48"/>
      <c r="L2324" s="236"/>
      <c r="M2324" s="236"/>
      <c r="N2324" s="53"/>
      <c r="O2324" s="169"/>
    </row>
    <row r="2325" spans="1:15" ht="15" customHeight="1">
      <c r="A2325" s="43">
        <v>84075</v>
      </c>
      <c r="B2325" s="44" t="s">
        <v>6553</v>
      </c>
      <c r="C2325" s="56" t="s">
        <v>6622</v>
      </c>
      <c r="D2325" s="46">
        <v>2</v>
      </c>
      <c r="E2325" s="47" t="s">
        <v>6520</v>
      </c>
      <c r="F2325" s="47">
        <v>42992</v>
      </c>
      <c r="G2325" s="47">
        <v>43000</v>
      </c>
      <c r="H2325" s="47">
        <v>43003</v>
      </c>
      <c r="I2325" s="47"/>
      <c r="J2325" s="48">
        <v>42993</v>
      </c>
      <c r="K2325" s="48"/>
      <c r="L2325" s="236"/>
      <c r="M2325" s="236"/>
      <c r="N2325" s="53"/>
      <c r="O2325" s="169"/>
    </row>
    <row r="2326" spans="1:15" ht="15" customHeight="1">
      <c r="A2326" s="43">
        <v>84655</v>
      </c>
      <c r="B2326" s="44" t="s">
        <v>4563</v>
      </c>
      <c r="C2326" s="56" t="s">
        <v>6623</v>
      </c>
      <c r="D2326" s="46">
        <v>3</v>
      </c>
      <c r="E2326" s="47" t="s">
        <v>6449</v>
      </c>
      <c r="F2326" s="47">
        <v>43020</v>
      </c>
      <c r="G2326" s="47">
        <v>43027</v>
      </c>
      <c r="H2326" s="47">
        <v>43028</v>
      </c>
      <c r="I2326" s="47"/>
      <c r="J2326" s="48">
        <v>43028</v>
      </c>
      <c r="K2326" s="48"/>
      <c r="L2326" s="236"/>
      <c r="M2326" s="236"/>
      <c r="N2326" s="53"/>
      <c r="O2326" s="169"/>
    </row>
    <row r="2327" spans="1:15" ht="15" customHeight="1">
      <c r="A2327" s="43">
        <v>84865</v>
      </c>
      <c r="B2327" s="44" t="s">
        <v>4608</v>
      </c>
      <c r="C2327" s="56" t="s">
        <v>6624</v>
      </c>
      <c r="D2327" s="46">
        <v>1</v>
      </c>
      <c r="E2327" s="47" t="s">
        <v>6449</v>
      </c>
      <c r="F2327" s="47">
        <v>43025</v>
      </c>
      <c r="G2327" s="47">
        <v>43033</v>
      </c>
      <c r="H2327" s="47">
        <v>43034</v>
      </c>
      <c r="I2327" s="47"/>
      <c r="J2327" s="48">
        <v>43035</v>
      </c>
      <c r="K2327" s="48"/>
      <c r="L2327" s="236"/>
      <c r="M2327" s="236"/>
      <c r="N2327" s="53"/>
      <c r="O2327" s="169"/>
    </row>
    <row r="2328" spans="1:15" ht="15" customHeight="1">
      <c r="A2328" s="43">
        <v>84679</v>
      </c>
      <c r="B2328" s="44" t="s">
        <v>6625</v>
      </c>
      <c r="C2328" s="84" t="s">
        <v>4573</v>
      </c>
      <c r="D2328" s="46">
        <v>1</v>
      </c>
      <c r="E2328" s="47" t="s">
        <v>6449</v>
      </c>
      <c r="F2328" s="47">
        <v>43026</v>
      </c>
      <c r="G2328" s="47">
        <v>43033</v>
      </c>
      <c r="H2328" s="47">
        <v>43034</v>
      </c>
      <c r="I2328" s="47"/>
      <c r="J2328" s="48">
        <v>43035</v>
      </c>
      <c r="K2328" s="48"/>
      <c r="L2328" s="236"/>
      <c r="M2328" s="236"/>
      <c r="N2328" s="53"/>
      <c r="O2328" s="169"/>
    </row>
    <row r="2329" spans="1:15" ht="15" customHeight="1">
      <c r="A2329" s="43">
        <v>99869</v>
      </c>
      <c r="B2329" s="44" t="s">
        <v>6626</v>
      </c>
      <c r="C2329" s="56" t="s">
        <v>4571</v>
      </c>
      <c r="D2329" s="46">
        <v>3</v>
      </c>
      <c r="E2329" s="47" t="s">
        <v>6449</v>
      </c>
      <c r="F2329" s="47">
        <v>43028</v>
      </c>
      <c r="G2329" s="47">
        <v>43035</v>
      </c>
      <c r="H2329" s="47">
        <v>43038</v>
      </c>
      <c r="I2329" s="47"/>
      <c r="J2329" s="48">
        <v>43035</v>
      </c>
      <c r="K2329" s="48"/>
      <c r="L2329" s="236"/>
      <c r="M2329" s="236"/>
      <c r="N2329" s="53"/>
      <c r="O2329" s="169"/>
    </row>
    <row r="2330" spans="1:15" ht="15" customHeight="1">
      <c r="A2330" s="43">
        <v>84674</v>
      </c>
      <c r="B2330" s="44" t="s">
        <v>4578</v>
      </c>
      <c r="C2330" s="56" t="s">
        <v>6627</v>
      </c>
      <c r="D2330" s="46">
        <v>8</v>
      </c>
      <c r="E2330" s="47" t="s">
        <v>6449</v>
      </c>
      <c r="F2330" s="47">
        <v>43031</v>
      </c>
      <c r="G2330" s="47">
        <v>43038</v>
      </c>
      <c r="H2330" s="47">
        <v>43039</v>
      </c>
      <c r="I2330" s="47"/>
      <c r="J2330" s="48">
        <v>43035</v>
      </c>
      <c r="K2330" s="48"/>
      <c r="L2330" s="236"/>
      <c r="M2330" s="236"/>
      <c r="N2330" s="53"/>
      <c r="O2330" s="169"/>
    </row>
    <row r="2331" spans="1:15" ht="15" customHeight="1">
      <c r="A2331" s="43">
        <v>84676</v>
      </c>
      <c r="B2331" s="44" t="s">
        <v>6628</v>
      </c>
      <c r="C2331" s="56" t="s">
        <v>6629</v>
      </c>
      <c r="D2331" s="46">
        <v>6</v>
      </c>
      <c r="E2331" s="47" t="s">
        <v>6449</v>
      </c>
      <c r="F2331" s="47">
        <v>43031</v>
      </c>
      <c r="G2331" s="47">
        <v>43038</v>
      </c>
      <c r="H2331" s="47">
        <v>43039</v>
      </c>
      <c r="I2331" s="47"/>
      <c r="J2331" s="48">
        <v>43035</v>
      </c>
      <c r="K2331" s="48"/>
      <c r="L2331" s="236"/>
      <c r="M2331" s="236"/>
      <c r="N2331" s="53"/>
      <c r="O2331" s="169"/>
    </row>
    <row r="2332" spans="1:15" ht="15" customHeight="1">
      <c r="A2332" s="43">
        <v>42438</v>
      </c>
      <c r="B2332" s="44" t="s">
        <v>6630</v>
      </c>
      <c r="C2332" s="56" t="s">
        <v>6631</v>
      </c>
      <c r="D2332" s="46">
        <v>1</v>
      </c>
      <c r="E2332" s="47" t="s">
        <v>6449</v>
      </c>
      <c r="F2332" s="47">
        <v>43031</v>
      </c>
      <c r="G2332" s="47">
        <v>43039</v>
      </c>
      <c r="H2332" s="47">
        <v>43040</v>
      </c>
      <c r="I2332" s="47"/>
      <c r="J2332" s="48">
        <v>43035</v>
      </c>
      <c r="K2332" s="48"/>
      <c r="L2332" s="236"/>
      <c r="M2332" s="236"/>
      <c r="N2332" s="53"/>
      <c r="O2332" s="169"/>
    </row>
    <row r="2333" spans="1:15" ht="15" customHeight="1">
      <c r="A2333" s="70">
        <v>84862</v>
      </c>
      <c r="B2333" s="82" t="s">
        <v>4603</v>
      </c>
      <c r="C2333" s="84" t="s">
        <v>4604</v>
      </c>
      <c r="D2333" s="46">
        <v>3</v>
      </c>
      <c r="E2333" s="47" t="s">
        <v>6449</v>
      </c>
      <c r="F2333" s="47">
        <v>43033</v>
      </c>
      <c r="G2333" s="47">
        <v>43041</v>
      </c>
      <c r="H2333" s="47">
        <v>43042</v>
      </c>
      <c r="I2333" s="47"/>
      <c r="J2333" s="48">
        <v>43035</v>
      </c>
      <c r="K2333" s="48"/>
      <c r="L2333" s="236"/>
      <c r="M2333" s="236"/>
      <c r="N2333" s="53"/>
      <c r="O2333" s="169"/>
    </row>
    <row r="2334" spans="1:15" ht="15" customHeight="1">
      <c r="A2334" s="70">
        <v>84863</v>
      </c>
      <c r="B2334" s="82" t="s">
        <v>4603</v>
      </c>
      <c r="C2334" s="84" t="s">
        <v>4605</v>
      </c>
      <c r="D2334" s="46">
        <v>3</v>
      </c>
      <c r="E2334" s="47" t="s">
        <v>6449</v>
      </c>
      <c r="F2334" s="47">
        <v>43033</v>
      </c>
      <c r="G2334" s="47">
        <v>43042</v>
      </c>
      <c r="H2334" s="47">
        <v>43045</v>
      </c>
      <c r="I2334" s="47"/>
      <c r="J2334" s="48">
        <v>43035</v>
      </c>
      <c r="K2334" s="48"/>
      <c r="L2334" s="236"/>
      <c r="M2334" s="236"/>
      <c r="N2334" s="53"/>
      <c r="O2334" s="169"/>
    </row>
    <row r="2335" spans="1:15" ht="15" customHeight="1">
      <c r="A2335" s="43">
        <v>84681</v>
      </c>
      <c r="B2335" s="44" t="s">
        <v>4574</v>
      </c>
      <c r="C2335" s="56" t="s">
        <v>4575</v>
      </c>
      <c r="D2335" s="46">
        <v>2</v>
      </c>
      <c r="E2335" s="47" t="s">
        <v>6449</v>
      </c>
      <c r="F2335" s="47">
        <v>43034</v>
      </c>
      <c r="G2335" s="47" t="s">
        <v>6632</v>
      </c>
      <c r="H2335" s="47">
        <v>43045</v>
      </c>
      <c r="I2335" s="47"/>
      <c r="J2335" s="48">
        <v>43035</v>
      </c>
      <c r="K2335" s="48"/>
      <c r="L2335" s="236"/>
      <c r="M2335" s="236"/>
      <c r="N2335" s="53"/>
      <c r="O2335" s="169"/>
    </row>
    <row r="2336" spans="1:15" ht="15" customHeight="1">
      <c r="A2336" s="153">
        <v>99871</v>
      </c>
      <c r="B2336" s="44" t="s">
        <v>6626</v>
      </c>
      <c r="C2336" s="65" t="s">
        <v>6633</v>
      </c>
      <c r="D2336" s="46">
        <v>1</v>
      </c>
      <c r="E2336" s="47" t="s">
        <v>6449</v>
      </c>
      <c r="F2336" s="47">
        <v>43047</v>
      </c>
      <c r="G2336" s="47">
        <v>43055</v>
      </c>
      <c r="H2336" s="47">
        <v>43056</v>
      </c>
      <c r="I2336" s="47"/>
      <c r="J2336" s="48">
        <v>43056</v>
      </c>
      <c r="K2336" s="48"/>
      <c r="L2336" s="236"/>
      <c r="M2336" s="236"/>
      <c r="N2336" s="53"/>
      <c r="O2336" s="169"/>
    </row>
    <row r="2337" spans="1:15" ht="15" customHeight="1">
      <c r="A2337" s="153">
        <v>85070</v>
      </c>
      <c r="B2337" s="44" t="s">
        <v>6530</v>
      </c>
      <c r="C2337" s="65" t="s">
        <v>6634</v>
      </c>
      <c r="D2337" s="46">
        <v>1</v>
      </c>
      <c r="E2337" s="47" t="s">
        <v>6449</v>
      </c>
      <c r="F2337" s="47">
        <v>43054</v>
      </c>
      <c r="G2337" s="47">
        <v>43061</v>
      </c>
      <c r="H2337" s="47">
        <v>43062</v>
      </c>
      <c r="I2337" s="47"/>
      <c r="J2337" s="48">
        <v>43056</v>
      </c>
      <c r="K2337" s="48"/>
      <c r="L2337" s="236"/>
      <c r="M2337" s="236"/>
      <c r="N2337" s="53"/>
      <c r="O2337" s="169"/>
    </row>
    <row r="2338" spans="1:15" ht="15" customHeight="1">
      <c r="A2338" s="153">
        <v>85071</v>
      </c>
      <c r="B2338" s="44" t="s">
        <v>6530</v>
      </c>
      <c r="C2338" s="65" t="s">
        <v>6635</v>
      </c>
      <c r="D2338" s="46">
        <v>1</v>
      </c>
      <c r="E2338" s="47" t="s">
        <v>6449</v>
      </c>
      <c r="F2338" s="47">
        <v>43054</v>
      </c>
      <c r="G2338" s="47">
        <v>43063</v>
      </c>
      <c r="H2338" s="47">
        <v>43066</v>
      </c>
      <c r="I2338" s="47"/>
      <c r="J2338" s="48">
        <v>43056</v>
      </c>
      <c r="K2338" s="48"/>
      <c r="L2338" s="236"/>
      <c r="M2338" s="236"/>
      <c r="N2338" s="53"/>
      <c r="O2338" s="169"/>
    </row>
    <row r="2339" spans="1:15" ht="15" customHeight="1">
      <c r="A2339" s="153">
        <v>85067</v>
      </c>
      <c r="B2339" s="44" t="s">
        <v>6636</v>
      </c>
      <c r="C2339" s="65" t="s">
        <v>6637</v>
      </c>
      <c r="D2339" s="46">
        <v>3</v>
      </c>
      <c r="E2339" s="47" t="s">
        <v>6449</v>
      </c>
      <c r="F2339" s="47">
        <v>43067</v>
      </c>
      <c r="G2339" s="47">
        <v>43074</v>
      </c>
      <c r="H2339" s="47">
        <v>43075</v>
      </c>
      <c r="I2339" s="47"/>
      <c r="J2339" s="48">
        <v>43070</v>
      </c>
      <c r="K2339" s="48"/>
      <c r="L2339" s="236"/>
      <c r="M2339" s="236"/>
      <c r="N2339" s="53"/>
      <c r="O2339" s="169" t="s">
        <v>6638</v>
      </c>
    </row>
    <row r="2340" spans="1:15" ht="15" customHeight="1">
      <c r="A2340" s="153">
        <v>85134</v>
      </c>
      <c r="B2340" s="44" t="s">
        <v>2389</v>
      </c>
      <c r="C2340" s="84" t="s">
        <v>4689</v>
      </c>
      <c r="D2340" s="46">
        <v>2</v>
      </c>
      <c r="E2340" s="47" t="s">
        <v>6449</v>
      </c>
      <c r="F2340" s="47">
        <v>43102</v>
      </c>
      <c r="G2340" s="47">
        <v>43109</v>
      </c>
      <c r="H2340" s="47">
        <v>43110</v>
      </c>
      <c r="I2340" s="47"/>
      <c r="J2340" s="48">
        <v>43105</v>
      </c>
      <c r="K2340" s="48"/>
      <c r="L2340" s="236"/>
      <c r="M2340" s="236"/>
      <c r="N2340" s="53"/>
      <c r="O2340" s="169"/>
    </row>
    <row r="2341" spans="1:15" ht="15" customHeight="1">
      <c r="A2341" s="153">
        <v>85155</v>
      </c>
      <c r="B2341" s="44" t="s">
        <v>4692</v>
      </c>
      <c r="C2341" s="84" t="s">
        <v>4693</v>
      </c>
      <c r="D2341" s="46">
        <v>3</v>
      </c>
      <c r="E2341" s="47" t="s">
        <v>6449</v>
      </c>
      <c r="F2341" s="47">
        <v>43102</v>
      </c>
      <c r="G2341" s="47">
        <v>43109</v>
      </c>
      <c r="H2341" s="47">
        <v>43110</v>
      </c>
      <c r="I2341" s="47"/>
      <c r="J2341" s="48">
        <v>43105</v>
      </c>
      <c r="K2341" s="48"/>
      <c r="L2341" s="236"/>
      <c r="M2341" s="236"/>
      <c r="N2341" s="53"/>
      <c r="O2341" s="169"/>
    </row>
    <row r="2342" spans="1:15" ht="15" customHeight="1">
      <c r="A2342" s="212">
        <v>43118</v>
      </c>
      <c r="B2342" s="239">
        <v>43119</v>
      </c>
      <c r="C2342" s="84" t="s">
        <v>4691</v>
      </c>
      <c r="D2342" s="46">
        <v>3</v>
      </c>
      <c r="E2342" s="47" t="s">
        <v>6449</v>
      </c>
      <c r="F2342" s="47">
        <v>43108</v>
      </c>
      <c r="G2342" s="47">
        <v>43118</v>
      </c>
      <c r="H2342" s="47">
        <v>43119</v>
      </c>
      <c r="I2342" s="47"/>
      <c r="J2342" s="48"/>
      <c r="K2342" s="48"/>
      <c r="L2342" s="236"/>
      <c r="M2342" s="236"/>
      <c r="N2342" s="53"/>
      <c r="O2342" s="169"/>
    </row>
    <row r="2343" spans="1:15" ht="15" customHeight="1">
      <c r="A2343" s="153">
        <v>85157</v>
      </c>
      <c r="B2343" s="44" t="s">
        <v>4695</v>
      </c>
      <c r="C2343" s="84" t="s">
        <v>4696</v>
      </c>
      <c r="D2343" s="46">
        <v>2</v>
      </c>
      <c r="E2343" s="47" t="s">
        <v>6449</v>
      </c>
      <c r="F2343" s="47">
        <v>43108</v>
      </c>
      <c r="G2343" s="47">
        <v>43117</v>
      </c>
      <c r="H2343" s="47">
        <v>43118</v>
      </c>
      <c r="I2343" s="47"/>
      <c r="J2343" s="48"/>
      <c r="K2343" s="48"/>
      <c r="L2343" s="236"/>
      <c r="M2343" s="236"/>
      <c r="N2343" s="53"/>
      <c r="O2343" s="169"/>
    </row>
    <row r="2344" spans="1:15" ht="15" customHeight="1">
      <c r="A2344" s="153">
        <v>85156</v>
      </c>
      <c r="B2344" s="44" t="s">
        <v>4565</v>
      </c>
      <c r="C2344" s="84" t="s">
        <v>4694</v>
      </c>
      <c r="D2344" s="46">
        <v>5</v>
      </c>
      <c r="E2344" s="47" t="s">
        <v>6449</v>
      </c>
      <c r="F2344" s="47">
        <v>43108</v>
      </c>
      <c r="G2344" s="47">
        <v>43115</v>
      </c>
      <c r="H2344" s="47">
        <v>43116</v>
      </c>
      <c r="I2344" s="47"/>
      <c r="J2344" s="48"/>
      <c r="K2344" s="48"/>
      <c r="L2344" s="236"/>
      <c r="M2344" s="236"/>
      <c r="N2344" s="53"/>
      <c r="O2344" s="169"/>
    </row>
    <row r="2345" spans="1:15" ht="15" customHeight="1">
      <c r="A2345" s="153">
        <v>99870</v>
      </c>
      <c r="B2345" s="44" t="s">
        <v>6626</v>
      </c>
      <c r="C2345" s="84" t="s">
        <v>6639</v>
      </c>
      <c r="D2345" s="46">
        <v>5</v>
      </c>
      <c r="E2345" s="47" t="s">
        <v>6449</v>
      </c>
      <c r="F2345" s="47">
        <v>43122</v>
      </c>
      <c r="G2345" s="47">
        <v>43129</v>
      </c>
      <c r="H2345" s="47">
        <v>43130</v>
      </c>
      <c r="I2345" s="47"/>
      <c r="J2345" s="48">
        <v>43126</v>
      </c>
      <c r="K2345" s="48"/>
      <c r="L2345" s="236"/>
      <c r="M2345" s="236"/>
      <c r="N2345" s="53"/>
      <c r="O2345" s="169"/>
    </row>
    <row r="2346" spans="1:15" ht="15" customHeight="1">
      <c r="A2346" s="153">
        <v>85236</v>
      </c>
      <c r="B2346" s="44" t="s">
        <v>6640</v>
      </c>
      <c r="C2346" s="84" t="s">
        <v>4714</v>
      </c>
      <c r="D2346" s="46">
        <v>1</v>
      </c>
      <c r="E2346" s="47" t="s">
        <v>6449</v>
      </c>
      <c r="F2346" s="47">
        <v>43124</v>
      </c>
      <c r="G2346" s="47">
        <v>43131</v>
      </c>
      <c r="H2346" s="47">
        <v>43132</v>
      </c>
      <c r="I2346" s="47"/>
      <c r="J2346" s="48">
        <v>43126</v>
      </c>
      <c r="K2346" s="48"/>
      <c r="L2346" s="236"/>
      <c r="M2346" s="236"/>
      <c r="N2346" s="53"/>
      <c r="O2346" s="169"/>
    </row>
    <row r="2347" spans="1:15" ht="15" customHeight="1">
      <c r="A2347" s="153">
        <v>84864</v>
      </c>
      <c r="B2347" s="44" t="s">
        <v>4606</v>
      </c>
      <c r="C2347" s="84" t="s">
        <v>4607</v>
      </c>
      <c r="D2347" s="46">
        <v>8</v>
      </c>
      <c r="E2347" s="47" t="s">
        <v>6449</v>
      </c>
      <c r="F2347" s="47">
        <v>43151</v>
      </c>
      <c r="G2347" s="47">
        <v>43157</v>
      </c>
      <c r="H2347" s="47">
        <v>43158</v>
      </c>
      <c r="I2347" s="47"/>
      <c r="J2347" s="48">
        <v>43154</v>
      </c>
      <c r="K2347" s="48"/>
      <c r="L2347" s="236"/>
      <c r="M2347" s="236"/>
      <c r="N2347" s="53"/>
      <c r="O2347" s="169"/>
    </row>
    <row r="2348" spans="1:15" ht="15" customHeight="1">
      <c r="A2348" s="1">
        <v>85516</v>
      </c>
      <c r="B2348" s="240" t="s">
        <v>2472</v>
      </c>
      <c r="C2348" s="241" t="s">
        <v>4737</v>
      </c>
      <c r="D2348" s="46">
        <v>2</v>
      </c>
      <c r="E2348" s="47" t="s">
        <v>6449</v>
      </c>
      <c r="F2348" s="47">
        <v>43153</v>
      </c>
      <c r="G2348" s="47">
        <v>43164</v>
      </c>
      <c r="H2348" s="47">
        <v>43165</v>
      </c>
      <c r="I2348" s="47"/>
      <c r="J2348" s="48">
        <v>43154</v>
      </c>
      <c r="K2348" s="48"/>
      <c r="L2348" s="236"/>
      <c r="M2348" s="236"/>
      <c r="N2348" s="53"/>
      <c r="O2348" s="169"/>
    </row>
    <row r="2349" spans="1:15" ht="15" customHeight="1">
      <c r="A2349" s="153">
        <v>85301</v>
      </c>
      <c r="B2349" s="44" t="s">
        <v>6641</v>
      </c>
      <c r="C2349" s="65" t="s">
        <v>4721</v>
      </c>
      <c r="D2349" s="46">
        <v>1</v>
      </c>
      <c r="E2349" s="47" t="s">
        <v>6449</v>
      </c>
      <c r="F2349" s="47">
        <v>43154</v>
      </c>
      <c r="G2349" s="47">
        <v>43165</v>
      </c>
      <c r="H2349" s="47">
        <v>43166</v>
      </c>
      <c r="I2349" s="47"/>
      <c r="J2349" s="48">
        <v>43154</v>
      </c>
      <c r="K2349" s="48"/>
      <c r="L2349" s="236"/>
      <c r="M2349" s="236"/>
      <c r="N2349" s="53"/>
      <c r="O2349" s="169"/>
    </row>
    <row r="2350" spans="1:15" ht="15" customHeight="1">
      <c r="A2350" s="153">
        <v>38401</v>
      </c>
      <c r="B2350" s="44" t="s">
        <v>3146</v>
      </c>
      <c r="C2350" s="65"/>
      <c r="D2350" s="46">
        <v>4</v>
      </c>
      <c r="E2350" s="47" t="s">
        <v>6449</v>
      </c>
      <c r="F2350" s="47">
        <v>43159</v>
      </c>
      <c r="G2350" s="47">
        <v>43165</v>
      </c>
      <c r="H2350" s="47">
        <v>43166</v>
      </c>
      <c r="I2350" s="47"/>
      <c r="J2350" s="48">
        <v>43161</v>
      </c>
      <c r="K2350" s="48"/>
      <c r="L2350" s="236"/>
      <c r="M2350" s="236"/>
      <c r="N2350" s="53"/>
      <c r="O2350" s="169"/>
    </row>
    <row r="2351" spans="1:15" ht="15" customHeight="1">
      <c r="A2351" s="153">
        <v>85700</v>
      </c>
      <c r="B2351" s="44" t="s">
        <v>6642</v>
      </c>
      <c r="C2351" s="65" t="s">
        <v>4776</v>
      </c>
      <c r="D2351" s="46">
        <v>2</v>
      </c>
      <c r="E2351" s="47" t="s">
        <v>6449</v>
      </c>
      <c r="F2351" s="47">
        <v>43174</v>
      </c>
      <c r="G2351" s="47">
        <v>43181</v>
      </c>
      <c r="H2351" s="47">
        <v>43182</v>
      </c>
      <c r="I2351" s="47"/>
      <c r="J2351" s="48">
        <v>43175</v>
      </c>
      <c r="K2351" s="48"/>
      <c r="L2351" s="236"/>
      <c r="M2351" s="236"/>
      <c r="N2351" s="53"/>
      <c r="O2351" s="169"/>
    </row>
    <row r="2352" spans="1:15" ht="15" customHeight="1">
      <c r="A2352" s="153">
        <v>84678</v>
      </c>
      <c r="B2352" s="44" t="s">
        <v>4785</v>
      </c>
      <c r="C2352" s="65" t="s">
        <v>6643</v>
      </c>
      <c r="D2352" s="46">
        <v>2</v>
      </c>
      <c r="E2352" s="47" t="s">
        <v>6449</v>
      </c>
      <c r="F2352" s="47">
        <v>43178</v>
      </c>
      <c r="G2352" s="47">
        <v>43185</v>
      </c>
      <c r="H2352" s="47">
        <v>43186</v>
      </c>
      <c r="I2352" s="47"/>
      <c r="J2352" s="48">
        <v>43182</v>
      </c>
      <c r="K2352" s="48"/>
      <c r="L2352" s="236"/>
      <c r="M2352" s="236"/>
      <c r="N2352" s="53"/>
      <c r="O2352" s="169"/>
    </row>
    <row r="2353" spans="1:15" ht="15" customHeight="1">
      <c r="A2353" s="153">
        <v>85769</v>
      </c>
      <c r="B2353" s="44" t="s">
        <v>6644</v>
      </c>
      <c r="C2353" s="65" t="s">
        <v>4803</v>
      </c>
      <c r="D2353" s="46">
        <v>3</v>
      </c>
      <c r="E2353" s="47" t="s">
        <v>6449</v>
      </c>
      <c r="F2353" s="47">
        <v>43187</v>
      </c>
      <c r="G2353" s="47">
        <v>43200</v>
      </c>
      <c r="H2353" s="47">
        <v>43201</v>
      </c>
      <c r="I2353" s="47"/>
      <c r="J2353" s="48">
        <v>43188</v>
      </c>
      <c r="K2353" s="48"/>
      <c r="L2353" s="236"/>
      <c r="M2353" s="236"/>
      <c r="N2353" s="53"/>
      <c r="O2353" s="169"/>
    </row>
    <row r="2354" spans="1:15" ht="15" customHeight="1">
      <c r="A2354" s="70">
        <v>85831</v>
      </c>
      <c r="B2354" s="82" t="s">
        <v>6645</v>
      </c>
      <c r="C2354" s="84" t="s">
        <v>6646</v>
      </c>
      <c r="D2354" s="46">
        <v>2</v>
      </c>
      <c r="E2354" s="47" t="s">
        <v>6449</v>
      </c>
      <c r="F2354" s="47">
        <v>43193</v>
      </c>
      <c r="G2354" s="47">
        <v>43194</v>
      </c>
      <c r="H2354" s="47" t="s">
        <v>6647</v>
      </c>
      <c r="I2354" s="47"/>
      <c r="J2354" s="48" t="s">
        <v>101</v>
      </c>
      <c r="K2354" s="48"/>
      <c r="L2354" s="236"/>
      <c r="M2354" s="236"/>
      <c r="N2354" s="53"/>
      <c r="O2354" s="169"/>
    </row>
    <row r="2355" spans="1:15" ht="15" customHeight="1">
      <c r="A2355" s="70">
        <v>99871</v>
      </c>
      <c r="B2355" s="82" t="s">
        <v>6626</v>
      </c>
      <c r="C2355" s="84" t="s">
        <v>6648</v>
      </c>
      <c r="D2355" s="46">
        <v>1</v>
      </c>
      <c r="E2355" s="47" t="s">
        <v>6449</v>
      </c>
      <c r="F2355" s="47">
        <v>43200</v>
      </c>
      <c r="G2355" s="47">
        <v>43202</v>
      </c>
      <c r="H2355" s="47">
        <v>43203</v>
      </c>
      <c r="I2355" s="47"/>
      <c r="J2355" s="48"/>
      <c r="K2355" s="48"/>
      <c r="L2355" s="236"/>
      <c r="M2355" s="236"/>
      <c r="N2355" s="53"/>
      <c r="O2355" s="169"/>
    </row>
    <row r="2356" spans="1:15" ht="15" customHeight="1">
      <c r="A2356" s="70">
        <v>84426</v>
      </c>
      <c r="B2356" s="82" t="s">
        <v>3146</v>
      </c>
      <c r="C2356" s="84" t="s">
        <v>6649</v>
      </c>
      <c r="D2356" s="46">
        <v>2</v>
      </c>
      <c r="E2356" s="47" t="s">
        <v>6520</v>
      </c>
      <c r="F2356" s="47">
        <v>43203</v>
      </c>
      <c r="G2356" s="47">
        <v>43210</v>
      </c>
      <c r="H2356" s="47">
        <v>43213</v>
      </c>
      <c r="I2356" s="47"/>
      <c r="J2356" s="48">
        <v>43210</v>
      </c>
      <c r="K2356" s="48"/>
      <c r="L2356" s="236"/>
      <c r="M2356" s="236"/>
      <c r="N2356" s="53"/>
      <c r="O2356" s="169"/>
    </row>
    <row r="2357" spans="1:15" ht="15" customHeight="1">
      <c r="A2357" s="70">
        <v>86112</v>
      </c>
      <c r="B2357" s="82" t="s">
        <v>6650</v>
      </c>
      <c r="C2357" s="84" t="s">
        <v>6651</v>
      </c>
      <c r="D2357" s="46">
        <v>1</v>
      </c>
      <c r="E2357" s="47" t="s">
        <v>6449</v>
      </c>
      <c r="F2357" s="47">
        <v>43224</v>
      </c>
      <c r="G2357" s="47">
        <v>43263</v>
      </c>
      <c r="H2357" s="47">
        <v>43264</v>
      </c>
      <c r="I2357" s="47"/>
      <c r="J2357" s="48">
        <v>43144</v>
      </c>
      <c r="K2357" s="48"/>
      <c r="L2357" s="236"/>
      <c r="M2357" s="236"/>
      <c r="N2357" s="53"/>
      <c r="O2357" s="169"/>
    </row>
    <row r="2358" spans="1:15" ht="15" customHeight="1">
      <c r="A2358" s="70">
        <v>86110</v>
      </c>
      <c r="B2358" s="82" t="s">
        <v>6652</v>
      </c>
      <c r="C2358" s="84" t="s">
        <v>4860</v>
      </c>
      <c r="D2358" s="46">
        <v>4</v>
      </c>
      <c r="E2358" s="47" t="s">
        <v>6449</v>
      </c>
      <c r="F2358" s="47">
        <v>43266</v>
      </c>
      <c r="G2358" s="47">
        <v>43276</v>
      </c>
      <c r="H2358" s="47">
        <v>43277</v>
      </c>
      <c r="I2358" s="47"/>
      <c r="J2358" s="48">
        <v>43266</v>
      </c>
      <c r="K2358" s="48"/>
      <c r="L2358" s="236"/>
      <c r="M2358" s="236"/>
      <c r="N2358" s="53"/>
      <c r="O2358" s="169"/>
    </row>
    <row r="2359" spans="1:15" ht="15" customHeight="1">
      <c r="A2359" s="70">
        <v>86313</v>
      </c>
      <c r="B2359" s="82" t="s">
        <v>6653</v>
      </c>
      <c r="C2359" s="84" t="s">
        <v>6654</v>
      </c>
      <c r="D2359" s="46">
        <v>1</v>
      </c>
      <c r="E2359" s="47" t="s">
        <v>6449</v>
      </c>
      <c r="F2359" s="47">
        <v>42921</v>
      </c>
      <c r="G2359" s="47">
        <v>43287</v>
      </c>
      <c r="H2359" s="47">
        <v>43260</v>
      </c>
      <c r="I2359" s="47"/>
      <c r="J2359" s="48"/>
      <c r="K2359" s="48"/>
      <c r="L2359" s="236"/>
      <c r="M2359" s="236"/>
      <c r="N2359" s="53"/>
      <c r="O2359" s="169"/>
    </row>
    <row r="2360" spans="1:15" ht="15" customHeight="1">
      <c r="A2360" s="70">
        <v>86289</v>
      </c>
      <c r="B2360" s="82" t="s">
        <v>3724</v>
      </c>
      <c r="C2360" s="56" t="s">
        <v>6444</v>
      </c>
      <c r="D2360" s="46">
        <v>1</v>
      </c>
      <c r="E2360" s="47" t="s">
        <v>6520</v>
      </c>
      <c r="F2360" s="47">
        <v>43321</v>
      </c>
      <c r="G2360" s="47" t="s">
        <v>6516</v>
      </c>
      <c r="H2360" s="48">
        <v>43341</v>
      </c>
      <c r="I2360" s="48"/>
      <c r="J2360" s="48">
        <v>43341</v>
      </c>
      <c r="K2360" s="48"/>
      <c r="L2360" s="236"/>
      <c r="M2360" s="236"/>
      <c r="N2360" s="53"/>
      <c r="O2360" s="169"/>
    </row>
    <row r="2361" spans="1:15" ht="15" customHeight="1">
      <c r="A2361" s="70">
        <v>87387</v>
      </c>
      <c r="B2361" s="82" t="s">
        <v>6655</v>
      </c>
      <c r="C2361" s="84" t="s">
        <v>6656</v>
      </c>
      <c r="D2361" s="46">
        <v>1</v>
      </c>
      <c r="E2361" s="47" t="s">
        <v>6449</v>
      </c>
      <c r="F2361" s="47">
        <v>43412</v>
      </c>
      <c r="G2361" s="47">
        <v>43412</v>
      </c>
      <c r="H2361" s="47">
        <v>43413</v>
      </c>
      <c r="I2361" s="47"/>
      <c r="J2361" s="48">
        <v>43412</v>
      </c>
      <c r="K2361" s="48">
        <v>43420</v>
      </c>
      <c r="L2361" s="236"/>
      <c r="M2361" s="236"/>
      <c r="N2361" s="53"/>
      <c r="O2361" s="169"/>
    </row>
    <row r="2362" spans="1:15" ht="15" customHeight="1">
      <c r="A2362" s="43">
        <v>86947</v>
      </c>
      <c r="B2362" s="44" t="s">
        <v>334</v>
      </c>
      <c r="C2362" s="56" t="s">
        <v>6657</v>
      </c>
      <c r="D2362" s="46">
        <v>5</v>
      </c>
      <c r="E2362" s="47" t="s">
        <v>6520</v>
      </c>
      <c r="F2362" s="47">
        <v>43517</v>
      </c>
      <c r="G2362" s="47">
        <v>43517</v>
      </c>
      <c r="H2362" s="47">
        <v>43518</v>
      </c>
      <c r="I2362" s="47"/>
      <c r="J2362" s="47">
        <v>43518</v>
      </c>
      <c r="K2362" s="48"/>
      <c r="L2362" s="236"/>
      <c r="M2362" s="236"/>
      <c r="N2362" s="53"/>
      <c r="O2362" s="169"/>
    </row>
    <row r="2363" spans="1:15" ht="15" customHeight="1">
      <c r="A2363" s="43">
        <v>87892</v>
      </c>
      <c r="B2363" s="44" t="s">
        <v>5113</v>
      </c>
      <c r="C2363" s="56" t="s">
        <v>5114</v>
      </c>
      <c r="D2363" s="46">
        <v>13</v>
      </c>
      <c r="E2363" s="47" t="s">
        <v>6449</v>
      </c>
      <c r="F2363" s="47">
        <v>43570</v>
      </c>
      <c r="G2363" s="47">
        <v>43571</v>
      </c>
      <c r="H2363" s="47">
        <v>43572</v>
      </c>
      <c r="I2363" s="47"/>
      <c r="J2363" s="47">
        <v>43572</v>
      </c>
      <c r="K2363" s="48"/>
      <c r="L2363" s="236"/>
      <c r="M2363" s="236"/>
      <c r="N2363" s="53"/>
      <c r="O2363" s="169"/>
    </row>
    <row r="2364" spans="1:15" ht="15" customHeight="1">
      <c r="A2364" s="43">
        <v>88646</v>
      </c>
      <c r="B2364" s="44" t="s">
        <v>2455</v>
      </c>
      <c r="C2364" s="56" t="s">
        <v>6658</v>
      </c>
      <c r="D2364" s="46">
        <v>1</v>
      </c>
      <c r="E2364" s="47" t="s">
        <v>6449</v>
      </c>
      <c r="F2364" s="47">
        <v>43595</v>
      </c>
      <c r="G2364" s="47">
        <v>43598</v>
      </c>
      <c r="H2364" s="47">
        <v>43599</v>
      </c>
      <c r="I2364" s="47"/>
      <c r="J2364" s="47">
        <v>43599</v>
      </c>
      <c r="K2364" s="48"/>
      <c r="L2364" s="236"/>
      <c r="M2364" s="236"/>
      <c r="N2364" s="53"/>
      <c r="O2364" s="169"/>
    </row>
    <row r="2365" spans="1:15" ht="15" customHeight="1">
      <c r="A2365" s="43">
        <v>88647</v>
      </c>
      <c r="B2365" s="44" t="s">
        <v>2455</v>
      </c>
      <c r="C2365" s="56" t="s">
        <v>6659</v>
      </c>
      <c r="D2365" s="46">
        <v>1</v>
      </c>
      <c r="E2365" s="47" t="s">
        <v>6449</v>
      </c>
      <c r="F2365" s="47">
        <v>43595</v>
      </c>
      <c r="G2365" s="47">
        <v>43598</v>
      </c>
      <c r="H2365" s="47">
        <v>43599</v>
      </c>
      <c r="I2365" s="47"/>
      <c r="J2365" s="47">
        <v>43599</v>
      </c>
      <c r="K2365" s="48"/>
      <c r="L2365" s="236"/>
      <c r="M2365" s="236"/>
      <c r="N2365" s="53"/>
      <c r="O2365" s="169"/>
    </row>
    <row r="2366" spans="1:15" ht="15" customHeight="1">
      <c r="A2366" s="43">
        <v>85124</v>
      </c>
      <c r="B2366" s="44" t="s">
        <v>6660</v>
      </c>
      <c r="C2366" s="56" t="s">
        <v>6661</v>
      </c>
      <c r="D2366" s="46">
        <v>1</v>
      </c>
      <c r="E2366" s="47" t="s">
        <v>6449</v>
      </c>
      <c r="F2366" s="47">
        <v>43613</v>
      </c>
      <c r="G2366" s="47">
        <v>43613</v>
      </c>
      <c r="H2366" s="47">
        <v>43614</v>
      </c>
      <c r="I2366" s="47"/>
      <c r="J2366" s="47">
        <v>43614</v>
      </c>
      <c r="K2366" s="48"/>
      <c r="L2366" s="236"/>
      <c r="M2366" s="236"/>
      <c r="N2366" s="53"/>
      <c r="O2366" s="169"/>
    </row>
    <row r="2367" spans="1:15" ht="15" customHeight="1">
      <c r="A2367" s="43">
        <v>81866</v>
      </c>
      <c r="B2367" s="44" t="s">
        <v>6662</v>
      </c>
      <c r="C2367" s="56" t="s">
        <v>6663</v>
      </c>
      <c r="D2367" s="46">
        <v>1</v>
      </c>
      <c r="E2367" s="47" t="s">
        <v>6449</v>
      </c>
      <c r="F2367" s="47">
        <v>43678</v>
      </c>
      <c r="G2367" s="47">
        <v>43678</v>
      </c>
      <c r="H2367" s="47">
        <v>43678</v>
      </c>
      <c r="I2367" s="47"/>
      <c r="J2367" s="47">
        <v>43678</v>
      </c>
      <c r="K2367" s="48"/>
      <c r="L2367" s="236"/>
      <c r="M2367" s="236"/>
      <c r="N2367" s="53"/>
      <c r="O2367" s="169" t="s">
        <v>6664</v>
      </c>
    </row>
    <row r="2368" spans="1:15" ht="15" customHeight="1">
      <c r="A2368" s="43">
        <v>89950</v>
      </c>
      <c r="B2368" s="44" t="s">
        <v>6665</v>
      </c>
      <c r="C2368" s="56" t="s">
        <v>6666</v>
      </c>
      <c r="D2368" s="46">
        <v>1</v>
      </c>
      <c r="E2368" s="47" t="s">
        <v>6449</v>
      </c>
      <c r="F2368" s="47">
        <v>43677</v>
      </c>
      <c r="G2368" s="47">
        <v>43679</v>
      </c>
      <c r="H2368" s="47">
        <v>43590</v>
      </c>
      <c r="I2368" s="47"/>
      <c r="J2368" s="47">
        <v>43590</v>
      </c>
      <c r="K2368" s="48"/>
      <c r="L2368" s="236"/>
      <c r="M2368" s="236"/>
      <c r="N2368" s="53"/>
      <c r="O2368" s="169"/>
    </row>
    <row r="2369" spans="1:15" ht="15" customHeight="1">
      <c r="A2369" s="43">
        <v>89663</v>
      </c>
      <c r="B2369" s="44" t="s">
        <v>2752</v>
      </c>
      <c r="C2369" s="56" t="s">
        <v>6667</v>
      </c>
      <c r="D2369" s="46">
        <v>1</v>
      </c>
      <c r="E2369" s="47" t="s">
        <v>6449</v>
      </c>
      <c r="F2369" s="47">
        <v>43761</v>
      </c>
      <c r="G2369" s="47">
        <v>43761</v>
      </c>
      <c r="H2369" s="47">
        <v>43762</v>
      </c>
      <c r="I2369" s="47"/>
      <c r="J2369" s="47">
        <v>43762</v>
      </c>
      <c r="K2369" s="48"/>
      <c r="L2369" s="236"/>
      <c r="M2369" s="236"/>
      <c r="N2369" s="53"/>
      <c r="O2369" s="169"/>
    </row>
    <row r="2370" spans="1:15" ht="26.25" customHeight="1">
      <c r="A2370" s="43">
        <v>91107</v>
      </c>
      <c r="B2370" s="44" t="s">
        <v>6668</v>
      </c>
      <c r="C2370" s="56" t="s">
        <v>6669</v>
      </c>
      <c r="D2370" s="46">
        <v>4</v>
      </c>
      <c r="E2370" s="47" t="s">
        <v>6449</v>
      </c>
      <c r="F2370" s="47">
        <v>43803</v>
      </c>
      <c r="G2370" s="47" t="s">
        <v>6670</v>
      </c>
      <c r="H2370" s="47">
        <v>43804</v>
      </c>
      <c r="I2370" s="47"/>
      <c r="J2370" s="47">
        <v>43804</v>
      </c>
      <c r="K2370" s="48"/>
      <c r="L2370" s="236"/>
      <c r="M2370" s="236"/>
      <c r="N2370" s="53"/>
      <c r="O2370" s="169"/>
    </row>
    <row r="2371" spans="1:15" ht="15" customHeight="1">
      <c r="A2371" s="43">
        <v>91594</v>
      </c>
      <c r="B2371" s="44" t="s">
        <v>6671</v>
      </c>
      <c r="C2371" s="56" t="s">
        <v>5405</v>
      </c>
      <c r="D2371" s="46">
        <v>1</v>
      </c>
      <c r="E2371" s="47" t="s">
        <v>6449</v>
      </c>
      <c r="F2371" s="47">
        <v>43879</v>
      </c>
      <c r="G2371" s="47">
        <v>43879</v>
      </c>
      <c r="H2371" s="47">
        <v>43880</v>
      </c>
      <c r="I2371" s="47"/>
      <c r="J2371" s="47">
        <v>43885</v>
      </c>
      <c r="K2371" s="48"/>
      <c r="L2371" s="236"/>
      <c r="M2371" s="236"/>
      <c r="N2371" s="53"/>
      <c r="O2371" s="169"/>
    </row>
    <row r="2372" spans="1:15" ht="15" customHeight="1">
      <c r="A2372" s="43">
        <v>96140</v>
      </c>
      <c r="B2372" s="44" t="s">
        <v>6672</v>
      </c>
      <c r="C2372" s="56" t="s">
        <v>6673</v>
      </c>
      <c r="D2372" s="46" t="s">
        <v>101</v>
      </c>
      <c r="E2372" s="47">
        <v>44091</v>
      </c>
      <c r="F2372" s="47" t="s">
        <v>101</v>
      </c>
      <c r="G2372" s="47" t="s">
        <v>101</v>
      </c>
      <c r="H2372" s="47" t="s">
        <v>101</v>
      </c>
      <c r="I2372" s="47"/>
      <c r="J2372" s="47">
        <v>44095</v>
      </c>
      <c r="K2372" s="48">
        <v>44132</v>
      </c>
      <c r="L2372" s="236"/>
      <c r="M2372" s="236"/>
      <c r="N2372" s="53"/>
      <c r="O2372" s="169" t="s">
        <v>6674</v>
      </c>
    </row>
    <row r="2373" spans="1:15" ht="15" customHeight="1">
      <c r="A2373" s="43">
        <v>96452</v>
      </c>
      <c r="B2373" s="44" t="s">
        <v>6675</v>
      </c>
      <c r="C2373" s="56" t="s">
        <v>6676</v>
      </c>
      <c r="D2373" s="46" t="s">
        <v>101</v>
      </c>
      <c r="E2373" s="47">
        <v>44119</v>
      </c>
      <c r="F2373" s="47" t="s">
        <v>101</v>
      </c>
      <c r="G2373" s="47" t="s">
        <v>101</v>
      </c>
      <c r="H2373" s="47" t="s">
        <v>101</v>
      </c>
      <c r="I2373" s="47"/>
      <c r="J2373" s="47">
        <v>44124</v>
      </c>
      <c r="K2373" s="48">
        <v>44132</v>
      </c>
      <c r="L2373" s="236"/>
      <c r="M2373" s="236"/>
      <c r="N2373" s="53"/>
      <c r="O2373" s="169" t="s">
        <v>6674</v>
      </c>
    </row>
    <row r="2374" spans="1:15" ht="15" customHeight="1">
      <c r="A2374" s="43">
        <v>66824</v>
      </c>
      <c r="B2374" s="44" t="s">
        <v>6677</v>
      </c>
      <c r="C2374" s="56" t="s">
        <v>6678</v>
      </c>
      <c r="D2374" s="46">
        <v>1</v>
      </c>
      <c r="E2374" s="47">
        <v>44305</v>
      </c>
      <c r="F2374" s="47" t="s">
        <v>101</v>
      </c>
      <c r="G2374" s="47" t="s">
        <v>101</v>
      </c>
      <c r="H2374" s="47" t="s">
        <v>101</v>
      </c>
      <c r="I2374" s="47"/>
      <c r="J2374" s="47">
        <v>44308</v>
      </c>
      <c r="K2374" s="48">
        <v>44330</v>
      </c>
      <c r="L2374" s="236"/>
      <c r="M2374" s="236"/>
      <c r="N2374" s="53"/>
      <c r="O2374" s="169" t="s">
        <v>6674</v>
      </c>
    </row>
    <row r="2375" spans="1:15" ht="15" customHeight="1">
      <c r="A2375" s="43">
        <v>100328</v>
      </c>
      <c r="B2375" s="44" t="s">
        <v>6679</v>
      </c>
      <c r="C2375" s="56" t="s">
        <v>6680</v>
      </c>
      <c r="D2375" s="46">
        <v>1</v>
      </c>
      <c r="E2375" s="47">
        <v>44320</v>
      </c>
      <c r="F2375" s="47" t="s">
        <v>101</v>
      </c>
      <c r="G2375" s="47" t="s">
        <v>101</v>
      </c>
      <c r="H2375" s="47" t="s">
        <v>101</v>
      </c>
      <c r="I2375" s="47"/>
      <c r="J2375" s="47">
        <v>44320</v>
      </c>
      <c r="K2375" s="48">
        <v>44330</v>
      </c>
      <c r="L2375" s="236"/>
      <c r="M2375" s="236"/>
      <c r="N2375" s="53"/>
      <c r="O2375" s="169" t="s">
        <v>6674</v>
      </c>
    </row>
    <row r="2376" spans="1:15" ht="15" customHeight="1">
      <c r="A2376" s="43">
        <v>97037</v>
      </c>
      <c r="B2376" s="44" t="s">
        <v>6681</v>
      </c>
      <c r="C2376" s="56" t="s">
        <v>6682</v>
      </c>
      <c r="D2376" s="46">
        <v>1</v>
      </c>
      <c r="E2376" s="47">
        <v>44342</v>
      </c>
      <c r="F2376" s="47" t="s">
        <v>101</v>
      </c>
      <c r="G2376" s="47" t="s">
        <v>101</v>
      </c>
      <c r="H2376" s="47" t="s">
        <v>101</v>
      </c>
      <c r="I2376" s="47"/>
      <c r="J2376" s="47">
        <v>44342</v>
      </c>
      <c r="K2376" s="48">
        <v>44343</v>
      </c>
      <c r="L2376" s="236"/>
      <c r="M2376" s="236"/>
      <c r="N2376" s="53"/>
      <c r="O2376" s="169"/>
    </row>
    <row r="2377" spans="1:15" ht="15" customHeight="1">
      <c r="A2377" s="43">
        <v>73079</v>
      </c>
      <c r="B2377" s="44" t="s">
        <v>6683</v>
      </c>
      <c r="C2377" s="56" t="s">
        <v>816</v>
      </c>
      <c r="D2377" s="46"/>
      <c r="E2377" s="47">
        <v>44589</v>
      </c>
      <c r="F2377" s="47" t="s">
        <v>101</v>
      </c>
      <c r="G2377" s="47" t="s">
        <v>101</v>
      </c>
      <c r="H2377" s="47" t="s">
        <v>101</v>
      </c>
      <c r="I2377" s="47"/>
      <c r="J2377" s="155">
        <v>44589</v>
      </c>
      <c r="K2377" s="155">
        <v>44589</v>
      </c>
      <c r="L2377" s="236"/>
      <c r="M2377" s="236"/>
      <c r="N2377" s="53"/>
      <c r="O2377" s="169" t="s">
        <v>6684</v>
      </c>
    </row>
    <row r="2378" spans="1:15" ht="15" customHeight="1">
      <c r="A2378" s="43">
        <v>84492</v>
      </c>
      <c r="B2378" s="44" t="s">
        <v>6685</v>
      </c>
      <c r="C2378" s="56" t="s">
        <v>6686</v>
      </c>
      <c r="D2378" s="43">
        <v>1</v>
      </c>
      <c r="E2378" s="50">
        <v>44735</v>
      </c>
      <c r="F2378" s="50" t="s">
        <v>101</v>
      </c>
      <c r="G2378" s="50" t="s">
        <v>101</v>
      </c>
      <c r="H2378" s="50" t="s">
        <v>101</v>
      </c>
      <c r="I2378" s="50"/>
      <c r="J2378" s="51">
        <v>44735</v>
      </c>
      <c r="K2378" s="51">
        <v>44739</v>
      </c>
      <c r="L2378" s="236"/>
      <c r="M2378" s="236"/>
      <c r="N2378" s="53"/>
      <c r="O2378" s="169"/>
    </row>
    <row r="2379" spans="1:15" ht="15" customHeight="1">
      <c r="A2379" s="43">
        <v>101322</v>
      </c>
      <c r="B2379" s="44" t="s">
        <v>6687</v>
      </c>
      <c r="C2379" s="56" t="s">
        <v>6686</v>
      </c>
      <c r="D2379" s="43">
        <v>1</v>
      </c>
      <c r="E2379" s="50">
        <v>44735</v>
      </c>
      <c r="F2379" s="50" t="s">
        <v>101</v>
      </c>
      <c r="G2379" s="50" t="s">
        <v>101</v>
      </c>
      <c r="H2379" s="50" t="s">
        <v>101</v>
      </c>
      <c r="I2379" s="50"/>
      <c r="J2379" s="51">
        <v>44735</v>
      </c>
      <c r="K2379" s="51">
        <v>44739</v>
      </c>
      <c r="L2379" s="236"/>
      <c r="M2379" s="236"/>
      <c r="N2379" s="53"/>
      <c r="O2379" s="169"/>
    </row>
    <row r="2380" spans="1:15" ht="15" customHeight="1">
      <c r="A2380" s="43">
        <v>101322</v>
      </c>
      <c r="B2380" s="44" t="s">
        <v>6687</v>
      </c>
      <c r="C2380" s="56" t="s">
        <v>6688</v>
      </c>
      <c r="D2380" s="43">
        <v>1</v>
      </c>
      <c r="E2380" s="50">
        <v>44757</v>
      </c>
      <c r="F2380" s="50" t="s">
        <v>101</v>
      </c>
      <c r="G2380" s="50" t="s">
        <v>101</v>
      </c>
      <c r="H2380" s="50" t="s">
        <v>101</v>
      </c>
      <c r="I2380" s="50"/>
      <c r="J2380" s="51">
        <v>44757</v>
      </c>
      <c r="K2380" s="51">
        <v>44778</v>
      </c>
      <c r="L2380" s="236"/>
      <c r="M2380" s="236"/>
      <c r="N2380" s="53"/>
      <c r="O2380" s="169"/>
    </row>
    <row r="2381" spans="1:15" ht="15" customHeight="1">
      <c r="A2381" s="43">
        <v>76887</v>
      </c>
      <c r="B2381" s="44" t="s">
        <v>4817</v>
      </c>
      <c r="C2381" s="56"/>
      <c r="D2381" s="46">
        <v>9</v>
      </c>
      <c r="E2381" s="47" t="s">
        <v>6689</v>
      </c>
      <c r="F2381" s="50" t="s">
        <v>101</v>
      </c>
      <c r="G2381" s="50" t="s">
        <v>101</v>
      </c>
      <c r="H2381" s="50" t="s">
        <v>101</v>
      </c>
      <c r="I2381" s="47"/>
      <c r="J2381" s="47">
        <v>44900</v>
      </c>
      <c r="K2381" s="48">
        <v>44959</v>
      </c>
      <c r="L2381" s="236"/>
      <c r="M2381" s="236"/>
      <c r="N2381" s="53"/>
      <c r="O2381" s="169" t="s">
        <v>6690</v>
      </c>
    </row>
    <row r="2382" spans="1:15" ht="15" customHeight="1">
      <c r="A2382" s="43">
        <v>24557</v>
      </c>
      <c r="B2382" s="44" t="s">
        <v>6691</v>
      </c>
      <c r="C2382" s="56" t="s">
        <v>6692</v>
      </c>
      <c r="D2382" s="46">
        <v>3</v>
      </c>
      <c r="E2382" s="47" t="s">
        <v>6693</v>
      </c>
      <c r="F2382" s="50">
        <v>44992</v>
      </c>
      <c r="G2382" s="50">
        <v>44992</v>
      </c>
      <c r="H2382" s="50">
        <v>44993</v>
      </c>
      <c r="I2382" s="47"/>
      <c r="J2382" s="47">
        <v>44999</v>
      </c>
      <c r="K2382" s="48"/>
      <c r="L2382" s="236"/>
      <c r="M2382" s="236"/>
      <c r="N2382" s="53"/>
      <c r="O2382" s="169"/>
    </row>
    <row r="2383" spans="1:15" ht="15" customHeight="1">
      <c r="A2383" s="43">
        <v>101510</v>
      </c>
      <c r="B2383" s="44" t="s">
        <v>6694</v>
      </c>
      <c r="C2383" s="56" t="s">
        <v>6695</v>
      </c>
      <c r="D2383" s="46">
        <v>1</v>
      </c>
      <c r="E2383" s="47" t="s">
        <v>6693</v>
      </c>
      <c r="F2383" s="50">
        <v>45012</v>
      </c>
      <c r="G2383" s="50">
        <v>45012</v>
      </c>
      <c r="H2383" s="50">
        <v>45013</v>
      </c>
      <c r="I2383" s="47"/>
      <c r="J2383" s="47">
        <v>45014</v>
      </c>
      <c r="K2383" s="48"/>
      <c r="L2383" s="236"/>
      <c r="M2383" s="236"/>
      <c r="N2383" s="53"/>
      <c r="O2383" s="169" t="s">
        <v>6696</v>
      </c>
    </row>
    <row r="2384" spans="1:15" ht="15" customHeight="1">
      <c r="A2384" s="43">
        <v>101526</v>
      </c>
      <c r="B2384" s="44" t="s">
        <v>6697</v>
      </c>
      <c r="C2384" s="56" t="s">
        <v>6698</v>
      </c>
      <c r="D2384" s="46">
        <v>1</v>
      </c>
      <c r="E2384" s="47" t="s">
        <v>6693</v>
      </c>
      <c r="F2384" s="50">
        <v>45012</v>
      </c>
      <c r="G2384" s="50">
        <v>45012</v>
      </c>
      <c r="H2384" s="50">
        <v>45013</v>
      </c>
      <c r="I2384" s="47"/>
      <c r="J2384" s="47">
        <v>45014</v>
      </c>
      <c r="K2384" s="48"/>
      <c r="L2384" s="236"/>
      <c r="M2384" s="236"/>
      <c r="N2384" s="53"/>
      <c r="O2384" s="169"/>
    </row>
    <row r="2385" spans="1:15" ht="15" customHeight="1">
      <c r="A2385" s="43">
        <v>101531</v>
      </c>
      <c r="B2385" s="44" t="s">
        <v>6699</v>
      </c>
      <c r="C2385" s="56" t="s">
        <v>6700</v>
      </c>
      <c r="D2385" s="46">
        <v>1</v>
      </c>
      <c r="E2385" s="47" t="s">
        <v>6693</v>
      </c>
      <c r="F2385" s="50">
        <v>45021</v>
      </c>
      <c r="G2385" s="50">
        <v>45022</v>
      </c>
      <c r="H2385" s="50">
        <v>45024</v>
      </c>
      <c r="I2385" s="47"/>
      <c r="J2385" s="47">
        <v>45028</v>
      </c>
      <c r="K2385" s="48"/>
      <c r="L2385" s="236"/>
      <c r="M2385" s="236"/>
      <c r="N2385" s="53"/>
      <c r="O2385" s="169"/>
    </row>
    <row r="2386" spans="1:15" ht="12.75" customHeight="1">
      <c r="A2386" s="43">
        <v>101657</v>
      </c>
      <c r="B2386" s="44" t="s">
        <v>6701</v>
      </c>
      <c r="C2386" s="56" t="s">
        <v>6702</v>
      </c>
      <c r="D2386" s="46">
        <v>1</v>
      </c>
      <c r="E2386" s="47">
        <v>45278</v>
      </c>
      <c r="F2386" s="50" t="s">
        <v>101</v>
      </c>
      <c r="G2386" s="50">
        <v>45278</v>
      </c>
      <c r="H2386" s="50"/>
      <c r="I2386" s="47"/>
      <c r="J2386" s="47">
        <v>45278</v>
      </c>
      <c r="K2386" s="48"/>
      <c r="L2386" s="236"/>
      <c r="M2386" s="236"/>
      <c r="N2386" s="53"/>
      <c r="O2386" s="169"/>
    </row>
    <row r="2387" spans="1:15" ht="15" customHeight="1">
      <c r="A2387" s="43">
        <v>101658</v>
      </c>
      <c r="B2387" s="44" t="s">
        <v>6703</v>
      </c>
      <c r="C2387" s="56" t="s">
        <v>6704</v>
      </c>
      <c r="D2387" s="46">
        <v>1</v>
      </c>
      <c r="E2387" s="47">
        <v>45278</v>
      </c>
      <c r="F2387" s="50" t="s">
        <v>101</v>
      </c>
      <c r="G2387" s="50">
        <v>45278</v>
      </c>
      <c r="H2387" s="50"/>
      <c r="I2387" s="47"/>
      <c r="J2387" s="47">
        <v>45278</v>
      </c>
      <c r="K2387" s="48"/>
      <c r="L2387" s="236"/>
      <c r="M2387" s="236"/>
      <c r="N2387" s="53"/>
      <c r="O2387" s="169"/>
    </row>
    <row r="2388" spans="1:15" ht="15" customHeight="1">
      <c r="A2388" s="43" t="s">
        <v>6705</v>
      </c>
      <c r="B2388" s="44" t="s">
        <v>6706</v>
      </c>
      <c r="C2388" s="56"/>
      <c r="D2388" s="46"/>
      <c r="E2388" s="47"/>
      <c r="F2388" s="50"/>
      <c r="G2388" s="50"/>
      <c r="H2388" s="50"/>
      <c r="I2388" s="47"/>
      <c r="J2388" s="47"/>
      <c r="K2388" s="48">
        <v>45282</v>
      </c>
      <c r="L2388" s="236"/>
      <c r="M2388" s="236"/>
      <c r="N2388" s="53"/>
      <c r="O2388" s="169"/>
    </row>
    <row r="2389" spans="1:15" ht="15" customHeight="1">
      <c r="A2389" s="43"/>
      <c r="B2389" s="44"/>
      <c r="C2389" s="56"/>
      <c r="D2389" s="46"/>
      <c r="E2389" s="47"/>
      <c r="F2389" s="50"/>
      <c r="G2389" s="50"/>
      <c r="H2389" s="50"/>
      <c r="I2389" s="47"/>
      <c r="J2389" s="47"/>
      <c r="K2389" s="48"/>
      <c r="L2389" s="236"/>
      <c r="M2389" s="236"/>
      <c r="N2389" s="53"/>
      <c r="O2389" s="169"/>
    </row>
    <row r="2390" spans="1:15" ht="15" customHeight="1">
      <c r="A2390" s="43"/>
      <c r="B2390" s="44"/>
      <c r="C2390" s="56"/>
      <c r="D2390" s="46"/>
      <c r="E2390" s="47"/>
      <c r="F2390" s="47"/>
      <c r="G2390" s="47"/>
      <c r="H2390" s="47"/>
      <c r="I2390" s="47"/>
      <c r="J2390" s="47"/>
      <c r="K2390" s="48"/>
      <c r="L2390" s="236"/>
      <c r="M2390" s="236"/>
      <c r="N2390" s="53"/>
      <c r="O2390" s="169"/>
    </row>
    <row r="2391" spans="1:15">
      <c r="A2391" s="96" t="s">
        <v>6707</v>
      </c>
      <c r="B2391" s="97"/>
      <c r="C2391" s="97"/>
      <c r="D2391" s="98"/>
      <c r="E2391" s="99"/>
      <c r="F2391" s="99"/>
      <c r="G2391" s="99"/>
      <c r="H2391" s="99"/>
      <c r="I2391" s="99"/>
      <c r="J2391" s="98"/>
      <c r="K2391" s="100"/>
      <c r="L2391" s="100"/>
      <c r="M2391" s="100"/>
      <c r="N2391" s="98"/>
      <c r="O2391" s="101"/>
    </row>
    <row r="2392" spans="1:15" ht="29.1">
      <c r="A2392" s="38" t="s">
        <v>0</v>
      </c>
      <c r="B2392" s="38" t="s">
        <v>2074</v>
      </c>
      <c r="C2392" s="38" t="s">
        <v>2075</v>
      </c>
      <c r="D2392" s="38"/>
      <c r="E2392" s="39" t="s">
        <v>2077</v>
      </c>
      <c r="F2392" s="39" t="s">
        <v>10</v>
      </c>
      <c r="G2392" s="39" t="s">
        <v>2078</v>
      </c>
      <c r="H2392" s="40" t="s">
        <v>6225</v>
      </c>
      <c r="I2392" s="40"/>
      <c r="J2392" s="40" t="s">
        <v>2081</v>
      </c>
      <c r="K2392" s="41" t="s">
        <v>2082</v>
      </c>
      <c r="L2392" s="205"/>
      <c r="M2392" s="205"/>
      <c r="N2392" s="41" t="s">
        <v>2084</v>
      </c>
      <c r="O2392" s="242" t="s">
        <v>84</v>
      </c>
    </row>
    <row r="2393" spans="1:15" ht="15" customHeight="1">
      <c r="A2393" s="43" t="s">
        <v>6708</v>
      </c>
      <c r="B2393" s="44" t="s">
        <v>4810</v>
      </c>
      <c r="C2393" s="56"/>
      <c r="D2393" s="46"/>
      <c r="E2393" s="50">
        <v>42361</v>
      </c>
      <c r="F2393" s="50">
        <v>42395</v>
      </c>
      <c r="G2393" s="50" t="s">
        <v>2146</v>
      </c>
      <c r="H2393" s="50">
        <v>42450</v>
      </c>
      <c r="I2393" s="50"/>
      <c r="J2393" s="47"/>
      <c r="K2393" s="236"/>
      <c r="L2393" s="236"/>
      <c r="M2393" s="236"/>
      <c r="N2393" s="53"/>
      <c r="O2393" s="169" t="s">
        <v>6709</v>
      </c>
    </row>
    <row r="2394" spans="1:15">
      <c r="A2394" s="243" t="s">
        <v>6710</v>
      </c>
      <c r="B2394" s="97"/>
      <c r="C2394" s="97"/>
      <c r="D2394" s="98"/>
      <c r="E2394" s="99"/>
      <c r="F2394" s="99"/>
      <c r="G2394" s="99"/>
      <c r="H2394" s="99"/>
      <c r="I2394" s="99"/>
      <c r="J2394" s="98"/>
      <c r="K2394" s="98"/>
      <c r="L2394" s="98"/>
      <c r="M2394" s="98"/>
      <c r="N2394" s="98"/>
      <c r="O2394" s="101"/>
    </row>
    <row r="2395" spans="1:15" ht="15" customHeight="1">
      <c r="A2395" s="43">
        <v>81246</v>
      </c>
      <c r="B2395" s="44" t="s">
        <v>3713</v>
      </c>
      <c r="C2395" s="56" t="s">
        <v>6711</v>
      </c>
      <c r="D2395" s="46"/>
      <c r="E2395" s="47">
        <v>42709</v>
      </c>
      <c r="F2395" s="50">
        <v>42747</v>
      </c>
      <c r="G2395" s="50" t="s">
        <v>2120</v>
      </c>
      <c r="H2395" s="50">
        <v>42754</v>
      </c>
      <c r="I2395" s="50"/>
      <c r="J2395" s="47"/>
      <c r="K2395" s="51">
        <v>42727</v>
      </c>
      <c r="L2395" s="48"/>
      <c r="M2395" s="236"/>
      <c r="N2395" s="53"/>
      <c r="O2395" s="169" t="s">
        <v>6712</v>
      </c>
    </row>
    <row r="2396" spans="1:15" ht="15" customHeight="1">
      <c r="A2396" s="43">
        <v>81222</v>
      </c>
      <c r="B2396" s="44" t="s">
        <v>6713</v>
      </c>
      <c r="C2396" s="56" t="s">
        <v>6714</v>
      </c>
      <c r="D2396" s="46"/>
      <c r="E2396" s="50">
        <v>42726</v>
      </c>
      <c r="F2396" s="50">
        <v>42744</v>
      </c>
      <c r="G2396" s="50" t="s">
        <v>2120</v>
      </c>
      <c r="H2396" s="50">
        <v>42751</v>
      </c>
      <c r="I2396" s="50"/>
      <c r="J2396" s="47"/>
      <c r="K2396" s="51">
        <v>42727</v>
      </c>
      <c r="L2396" s="48"/>
      <c r="M2396" s="236"/>
      <c r="N2396" s="53"/>
      <c r="O2396" s="169" t="s">
        <v>6715</v>
      </c>
    </row>
    <row r="2397" spans="1:15" ht="15" customHeight="1">
      <c r="A2397" s="43">
        <v>81303</v>
      </c>
      <c r="B2397" s="44" t="s">
        <v>6716</v>
      </c>
      <c r="C2397" s="56" t="s">
        <v>6717</v>
      </c>
      <c r="D2397" s="46"/>
      <c r="E2397" s="50"/>
      <c r="F2397" s="50"/>
      <c r="G2397" s="50"/>
      <c r="H2397" s="50"/>
      <c r="I2397" s="50"/>
      <c r="J2397" s="47">
        <v>42754</v>
      </c>
      <c r="K2397" s="51" t="s">
        <v>101</v>
      </c>
      <c r="L2397" s="48"/>
      <c r="M2397" s="236"/>
      <c r="N2397" s="53"/>
      <c r="O2397" s="169" t="s">
        <v>6718</v>
      </c>
    </row>
    <row r="2398" spans="1:15" ht="15" customHeight="1">
      <c r="A2398" s="43">
        <v>81758</v>
      </c>
      <c r="B2398" s="44" t="s">
        <v>6719</v>
      </c>
      <c r="C2398" s="56" t="s">
        <v>2630</v>
      </c>
      <c r="D2398" s="46"/>
      <c r="E2398" s="50">
        <v>43003</v>
      </c>
      <c r="F2398" s="57" t="s">
        <v>6720</v>
      </c>
      <c r="G2398" s="50" t="s">
        <v>33</v>
      </c>
      <c r="H2398" s="50">
        <v>43027</v>
      </c>
      <c r="I2398" s="50"/>
      <c r="J2398" s="50">
        <v>43025</v>
      </c>
      <c r="K2398" s="51">
        <v>43089</v>
      </c>
      <c r="L2398" s="48"/>
      <c r="M2398" s="236"/>
      <c r="N2398" s="53"/>
      <c r="O2398" s="169" t="s">
        <v>6721</v>
      </c>
    </row>
    <row r="2399" spans="1:15" ht="15" customHeight="1">
      <c r="A2399" s="244">
        <v>82112</v>
      </c>
      <c r="B2399" s="245" t="s">
        <v>6722</v>
      </c>
      <c r="C2399" s="56" t="s">
        <v>6723</v>
      </c>
      <c r="D2399" s="43"/>
      <c r="E2399" s="51">
        <v>43042</v>
      </c>
      <c r="F2399" s="50">
        <v>43069</v>
      </c>
      <c r="G2399" s="51" t="s">
        <v>33</v>
      </c>
      <c r="H2399" s="51">
        <v>43076</v>
      </c>
      <c r="I2399" s="51"/>
      <c r="J2399" s="51"/>
      <c r="K2399" s="48">
        <v>43056</v>
      </c>
      <c r="L2399" s="48"/>
      <c r="M2399" s="236"/>
      <c r="N2399" s="53"/>
      <c r="O2399" s="169" t="s">
        <v>6724</v>
      </c>
    </row>
    <row r="2400" spans="1:15" ht="15" customHeight="1">
      <c r="A2400" s="244">
        <v>82109</v>
      </c>
      <c r="B2400" s="245" t="s">
        <v>6725</v>
      </c>
      <c r="C2400" s="56" t="s">
        <v>6726</v>
      </c>
      <c r="D2400" s="43"/>
      <c r="E2400" s="51">
        <v>43042</v>
      </c>
      <c r="F2400" s="50">
        <v>43069</v>
      </c>
      <c r="G2400" s="51" t="s">
        <v>33</v>
      </c>
      <c r="H2400" s="51">
        <v>43076</v>
      </c>
      <c r="I2400" s="51"/>
      <c r="J2400" s="51"/>
      <c r="K2400" s="48">
        <v>43056</v>
      </c>
      <c r="L2400" s="48"/>
      <c r="M2400" s="236"/>
      <c r="N2400" s="53"/>
      <c r="O2400" s="169" t="s">
        <v>6724</v>
      </c>
    </row>
    <row r="2401" spans="1:15" ht="15" customHeight="1">
      <c r="A2401" s="244">
        <v>82111</v>
      </c>
      <c r="B2401" s="245" t="s">
        <v>6727</v>
      </c>
      <c r="C2401" s="56" t="s">
        <v>6728</v>
      </c>
      <c r="D2401" s="43"/>
      <c r="E2401" s="51">
        <v>43042</v>
      </c>
      <c r="F2401" s="50">
        <v>43077</v>
      </c>
      <c r="G2401" s="51" t="s">
        <v>2120</v>
      </c>
      <c r="H2401" s="51">
        <v>43076</v>
      </c>
      <c r="I2401" s="51"/>
      <c r="J2401" s="51"/>
      <c r="K2401" s="48">
        <v>43056</v>
      </c>
      <c r="L2401" s="48"/>
      <c r="M2401" s="236"/>
      <c r="N2401" s="53"/>
      <c r="O2401" s="169" t="s">
        <v>6724</v>
      </c>
    </row>
    <row r="2402" spans="1:15" ht="15" customHeight="1">
      <c r="A2402" s="244">
        <v>82108</v>
      </c>
      <c r="B2402" s="245" t="s">
        <v>6729</v>
      </c>
      <c r="C2402" s="56" t="s">
        <v>6730</v>
      </c>
      <c r="D2402" s="43"/>
      <c r="E2402" s="51">
        <v>43042</v>
      </c>
      <c r="F2402" s="50">
        <v>43069</v>
      </c>
      <c r="G2402" s="51" t="s">
        <v>33</v>
      </c>
      <c r="H2402" s="51">
        <v>43076</v>
      </c>
      <c r="I2402" s="51"/>
      <c r="J2402" s="51"/>
      <c r="K2402" s="48">
        <v>43056</v>
      </c>
      <c r="L2402" s="48"/>
      <c r="M2402" s="236"/>
      <c r="N2402" s="53"/>
      <c r="O2402" s="169" t="s">
        <v>6724</v>
      </c>
    </row>
    <row r="2403" spans="1:15" ht="15" customHeight="1">
      <c r="A2403" s="244">
        <v>82079</v>
      </c>
      <c r="B2403" s="245" t="s">
        <v>6731</v>
      </c>
      <c r="C2403" s="56" t="s">
        <v>6732</v>
      </c>
      <c r="D2403" s="43"/>
      <c r="E2403" s="51">
        <v>43042</v>
      </c>
      <c r="F2403" s="50">
        <v>43074</v>
      </c>
      <c r="G2403" s="51" t="s">
        <v>33</v>
      </c>
      <c r="H2403" s="51">
        <v>43081</v>
      </c>
      <c r="I2403" s="51"/>
      <c r="J2403" s="51">
        <v>43087</v>
      </c>
      <c r="K2403" s="48">
        <v>43056</v>
      </c>
      <c r="L2403" s="48"/>
      <c r="M2403" s="236"/>
      <c r="N2403" s="53"/>
      <c r="O2403" s="169" t="s">
        <v>6724</v>
      </c>
    </row>
    <row r="2404" spans="1:15" ht="15" customHeight="1">
      <c r="A2404" s="244">
        <v>82076</v>
      </c>
      <c r="B2404" s="245" t="s">
        <v>6733</v>
      </c>
      <c r="C2404" s="56" t="s">
        <v>6734</v>
      </c>
      <c r="D2404" s="43"/>
      <c r="E2404" s="51">
        <v>43042</v>
      </c>
      <c r="F2404" s="50">
        <v>43074</v>
      </c>
      <c r="G2404" s="51" t="s">
        <v>33</v>
      </c>
      <c r="H2404" s="51">
        <v>43081</v>
      </c>
      <c r="I2404" s="51"/>
      <c r="J2404" s="51">
        <v>43087</v>
      </c>
      <c r="K2404" s="48">
        <v>43056</v>
      </c>
      <c r="L2404" s="48"/>
      <c r="M2404" s="236"/>
      <c r="N2404" s="53"/>
      <c r="O2404" s="169" t="s">
        <v>6724</v>
      </c>
    </row>
    <row r="2405" spans="1:15" ht="15" customHeight="1">
      <c r="A2405" s="244">
        <v>82075</v>
      </c>
      <c r="B2405" s="245" t="s">
        <v>6735</v>
      </c>
      <c r="C2405" s="56" t="s">
        <v>4130</v>
      </c>
      <c r="D2405" s="43"/>
      <c r="E2405" s="51">
        <v>43042</v>
      </c>
      <c r="F2405" s="50">
        <v>43074</v>
      </c>
      <c r="G2405" s="51" t="s">
        <v>33</v>
      </c>
      <c r="H2405" s="51">
        <v>43081</v>
      </c>
      <c r="I2405" s="51"/>
      <c r="J2405" s="51">
        <v>43080</v>
      </c>
      <c r="K2405" s="48">
        <v>43056</v>
      </c>
      <c r="L2405" s="48"/>
      <c r="M2405" s="236"/>
      <c r="N2405" s="53"/>
      <c r="O2405" s="169" t="s">
        <v>6724</v>
      </c>
    </row>
    <row r="2406" spans="1:15" ht="15" customHeight="1">
      <c r="A2406" s="244">
        <v>82073</v>
      </c>
      <c r="B2406" s="245" t="s">
        <v>6736</v>
      </c>
      <c r="C2406" s="56" t="s">
        <v>6737</v>
      </c>
      <c r="D2406" s="43"/>
      <c r="E2406" s="51">
        <v>43042</v>
      </c>
      <c r="F2406" s="50">
        <v>43076</v>
      </c>
      <c r="G2406" s="51" t="s">
        <v>2120</v>
      </c>
      <c r="H2406" s="51">
        <v>43081</v>
      </c>
      <c r="I2406" s="51"/>
      <c r="J2406" s="51"/>
      <c r="K2406" s="48">
        <v>43056</v>
      </c>
      <c r="L2406" s="48"/>
      <c r="M2406" s="236"/>
      <c r="N2406" s="53"/>
      <c r="O2406" s="169" t="s">
        <v>6724</v>
      </c>
    </row>
    <row r="2407" spans="1:15" ht="15" customHeight="1">
      <c r="A2407" s="244">
        <v>82093</v>
      </c>
      <c r="B2407" s="245" t="s">
        <v>6738</v>
      </c>
      <c r="C2407" s="56" t="s">
        <v>6739</v>
      </c>
      <c r="D2407" s="43"/>
      <c r="E2407" s="51">
        <v>43042</v>
      </c>
      <c r="F2407" s="50">
        <v>43073</v>
      </c>
      <c r="G2407" s="51" t="s">
        <v>33</v>
      </c>
      <c r="H2407" s="51">
        <v>43080</v>
      </c>
      <c r="I2407" s="51"/>
      <c r="J2407" s="85"/>
      <c r="K2407" s="48">
        <v>43056</v>
      </c>
      <c r="L2407" s="48"/>
      <c r="M2407" s="236"/>
      <c r="N2407" s="53"/>
      <c r="O2407" s="169" t="s">
        <v>6724</v>
      </c>
    </row>
    <row r="2408" spans="1:15" ht="15" customHeight="1">
      <c r="A2408" s="244">
        <v>82095</v>
      </c>
      <c r="B2408" s="245" t="s">
        <v>6740</v>
      </c>
      <c r="C2408" s="56" t="s">
        <v>6741</v>
      </c>
      <c r="D2408" s="43"/>
      <c r="E2408" s="51">
        <v>43042</v>
      </c>
      <c r="F2408" s="50">
        <v>43073</v>
      </c>
      <c r="G2408" s="51" t="s">
        <v>33</v>
      </c>
      <c r="H2408" s="51">
        <v>43080</v>
      </c>
      <c r="I2408" s="51"/>
      <c r="J2408" s="85"/>
      <c r="K2408" s="48">
        <v>43056</v>
      </c>
      <c r="L2408" s="48"/>
      <c r="M2408" s="236"/>
      <c r="N2408" s="53"/>
      <c r="O2408" s="169" t="s">
        <v>6724</v>
      </c>
    </row>
    <row r="2409" spans="1:15" ht="15" customHeight="1">
      <c r="A2409" s="244">
        <v>82224</v>
      </c>
      <c r="B2409" s="245" t="s">
        <v>6742</v>
      </c>
      <c r="C2409" s="56" t="s">
        <v>6743</v>
      </c>
      <c r="D2409" s="43"/>
      <c r="E2409" s="51">
        <v>43042</v>
      </c>
      <c r="F2409" s="50">
        <v>43073</v>
      </c>
      <c r="G2409" s="51" t="s">
        <v>33</v>
      </c>
      <c r="H2409" s="51">
        <v>43080</v>
      </c>
      <c r="I2409" s="51"/>
      <c r="J2409" s="85"/>
      <c r="K2409" s="48">
        <v>43056</v>
      </c>
      <c r="L2409" s="48"/>
      <c r="M2409" s="236"/>
      <c r="N2409" s="53"/>
      <c r="O2409" s="169" t="s">
        <v>6724</v>
      </c>
    </row>
    <row r="2410" spans="1:15" ht="15" customHeight="1">
      <c r="A2410" s="246">
        <v>82090</v>
      </c>
      <c r="B2410" s="245" t="s">
        <v>6744</v>
      </c>
      <c r="C2410" s="56" t="s">
        <v>6745</v>
      </c>
      <c r="D2410" s="43"/>
      <c r="E2410" s="51">
        <v>43042</v>
      </c>
      <c r="F2410" s="50">
        <v>43070</v>
      </c>
      <c r="G2410" s="51" t="s">
        <v>33</v>
      </c>
      <c r="H2410" s="51">
        <v>43077</v>
      </c>
      <c r="I2410" s="51"/>
      <c r="J2410" s="51">
        <v>43080</v>
      </c>
      <c r="K2410" s="48">
        <v>43056</v>
      </c>
      <c r="L2410" s="48"/>
      <c r="M2410" s="236"/>
      <c r="N2410" s="53"/>
      <c r="O2410" s="169" t="s">
        <v>6724</v>
      </c>
    </row>
    <row r="2411" spans="1:15" ht="15" customHeight="1">
      <c r="A2411" s="244">
        <v>82091</v>
      </c>
      <c r="B2411" s="245" t="s">
        <v>6746</v>
      </c>
      <c r="C2411" s="56" t="s">
        <v>6747</v>
      </c>
      <c r="D2411" s="43"/>
      <c r="E2411" s="51">
        <v>43042</v>
      </c>
      <c r="F2411" s="50">
        <v>43070</v>
      </c>
      <c r="G2411" s="51" t="s">
        <v>33</v>
      </c>
      <c r="H2411" s="51">
        <v>43077</v>
      </c>
      <c r="I2411" s="51"/>
      <c r="J2411" s="51">
        <v>43080</v>
      </c>
      <c r="K2411" s="48">
        <v>43056</v>
      </c>
      <c r="L2411" s="48"/>
      <c r="M2411" s="236"/>
      <c r="N2411" s="53"/>
      <c r="O2411" s="169" t="s">
        <v>6724</v>
      </c>
    </row>
    <row r="2412" spans="1:15" ht="15" customHeight="1">
      <c r="A2412" s="244">
        <v>82089</v>
      </c>
      <c r="B2412" s="245" t="s">
        <v>6748</v>
      </c>
      <c r="C2412" s="56" t="s">
        <v>6749</v>
      </c>
      <c r="D2412" s="43"/>
      <c r="E2412" s="51">
        <v>43042</v>
      </c>
      <c r="F2412" s="50">
        <v>43070</v>
      </c>
      <c r="G2412" s="51" t="s">
        <v>33</v>
      </c>
      <c r="H2412" s="51">
        <v>43077</v>
      </c>
      <c r="I2412" s="51"/>
      <c r="J2412" s="51">
        <v>43080</v>
      </c>
      <c r="K2412" s="48">
        <v>43056</v>
      </c>
      <c r="L2412" s="48"/>
      <c r="M2412" s="236"/>
      <c r="N2412" s="53"/>
      <c r="O2412" s="169" t="s">
        <v>6724</v>
      </c>
    </row>
    <row r="2413" spans="1:15" ht="15" customHeight="1">
      <c r="A2413" s="244">
        <v>82080</v>
      </c>
      <c r="B2413" s="245" t="s">
        <v>6750</v>
      </c>
      <c r="C2413" s="56" t="s">
        <v>4143</v>
      </c>
      <c r="D2413" s="43"/>
      <c r="E2413" s="51">
        <v>43042</v>
      </c>
      <c r="F2413" s="50" t="s">
        <v>6751</v>
      </c>
      <c r="G2413" s="51" t="s">
        <v>33</v>
      </c>
      <c r="H2413" s="51">
        <v>43077</v>
      </c>
      <c r="I2413" s="51"/>
      <c r="J2413" s="51">
        <v>43083</v>
      </c>
      <c r="K2413" s="48">
        <v>43056</v>
      </c>
      <c r="L2413" s="48"/>
      <c r="M2413" s="236"/>
      <c r="N2413" s="53"/>
      <c r="O2413" s="169" t="s">
        <v>6752</v>
      </c>
    </row>
    <row r="2414" spans="1:15" ht="15" customHeight="1">
      <c r="A2414" s="244">
        <v>82097</v>
      </c>
      <c r="B2414" s="245" t="s">
        <v>6753</v>
      </c>
      <c r="C2414" s="56" t="s">
        <v>6754</v>
      </c>
      <c r="D2414" s="43"/>
      <c r="E2414" s="51">
        <v>43042</v>
      </c>
      <c r="F2414" s="50">
        <v>43075</v>
      </c>
      <c r="G2414" s="51" t="s">
        <v>33</v>
      </c>
      <c r="H2414" s="51">
        <v>43082</v>
      </c>
      <c r="I2414" s="51"/>
      <c r="J2414" s="51">
        <v>43089</v>
      </c>
      <c r="K2414" s="48">
        <v>43056</v>
      </c>
      <c r="L2414" s="48"/>
      <c r="M2414" s="236"/>
      <c r="N2414" s="53"/>
      <c r="O2414" s="169" t="s">
        <v>6724</v>
      </c>
    </row>
    <row r="2415" spans="1:15" ht="15" customHeight="1">
      <c r="A2415" s="244">
        <v>82099</v>
      </c>
      <c r="B2415" s="245" t="s">
        <v>6755</v>
      </c>
      <c r="C2415" s="56" t="s">
        <v>6756</v>
      </c>
      <c r="D2415" s="43"/>
      <c r="E2415" s="51">
        <v>43042</v>
      </c>
      <c r="F2415" s="50">
        <v>43075</v>
      </c>
      <c r="G2415" s="51" t="s">
        <v>33</v>
      </c>
      <c r="H2415" s="51">
        <v>43082</v>
      </c>
      <c r="I2415" s="51"/>
      <c r="J2415" s="51">
        <v>43089</v>
      </c>
      <c r="K2415" s="48">
        <v>43056</v>
      </c>
      <c r="L2415" s="48"/>
      <c r="M2415" s="236"/>
      <c r="N2415" s="53"/>
      <c r="O2415" s="169" t="s">
        <v>6724</v>
      </c>
    </row>
    <row r="2416" spans="1:15" ht="15" customHeight="1">
      <c r="A2416" s="244">
        <v>82096</v>
      </c>
      <c r="B2416" s="245" t="s">
        <v>6757</v>
      </c>
      <c r="C2416" s="56" t="s">
        <v>6758</v>
      </c>
      <c r="D2416" s="43"/>
      <c r="E2416" s="51">
        <v>43042</v>
      </c>
      <c r="F2416" s="50">
        <v>43075</v>
      </c>
      <c r="G2416" s="51" t="s">
        <v>33</v>
      </c>
      <c r="H2416" s="51">
        <v>43082</v>
      </c>
      <c r="I2416" s="51"/>
      <c r="J2416" s="51">
        <v>43080</v>
      </c>
      <c r="K2416" s="48">
        <v>43056</v>
      </c>
      <c r="L2416" s="48"/>
      <c r="M2416" s="236"/>
      <c r="N2416" s="53"/>
      <c r="O2416" s="169" t="s">
        <v>6724</v>
      </c>
    </row>
    <row r="2417" spans="1:15" ht="15" customHeight="1">
      <c r="A2417" s="244">
        <v>82098</v>
      </c>
      <c r="B2417" s="245" t="s">
        <v>6759</v>
      </c>
      <c r="C2417" s="56" t="s">
        <v>6760</v>
      </c>
      <c r="D2417" s="43"/>
      <c r="E2417" s="51">
        <v>43042</v>
      </c>
      <c r="F2417" s="50">
        <v>43075</v>
      </c>
      <c r="G2417" s="51" t="s">
        <v>2120</v>
      </c>
      <c r="H2417" s="51">
        <v>43082</v>
      </c>
      <c r="I2417" s="51"/>
      <c r="J2417" s="85"/>
      <c r="K2417" s="48">
        <v>43056</v>
      </c>
      <c r="L2417" s="48"/>
      <c r="M2417" s="236"/>
      <c r="N2417" s="53"/>
      <c r="O2417" s="169" t="s">
        <v>6724</v>
      </c>
    </row>
    <row r="2418" spans="1:15" ht="15" customHeight="1">
      <c r="A2418" s="167">
        <v>82257</v>
      </c>
      <c r="B2418" s="245" t="s">
        <v>6761</v>
      </c>
      <c r="C2418" s="56" t="s">
        <v>4467</v>
      </c>
      <c r="D2418" s="43"/>
      <c r="E2418" s="51">
        <v>43042</v>
      </c>
      <c r="F2418" s="50" t="s">
        <v>6762</v>
      </c>
      <c r="G2418" s="50" t="s">
        <v>6762</v>
      </c>
      <c r="H2418" s="51"/>
      <c r="I2418" s="51"/>
      <c r="J2418" s="85"/>
      <c r="K2418" s="51">
        <v>43056</v>
      </c>
      <c r="L2418" s="48"/>
      <c r="M2418" s="236"/>
      <c r="N2418" s="53"/>
      <c r="O2418" s="169" t="s">
        <v>6763</v>
      </c>
    </row>
    <row r="2419" spans="1:15" ht="15" customHeight="1">
      <c r="A2419" s="244">
        <v>82258</v>
      </c>
      <c r="B2419" s="245" t="s">
        <v>6764</v>
      </c>
      <c r="C2419" s="56" t="s">
        <v>6765</v>
      </c>
      <c r="D2419" s="43"/>
      <c r="E2419" s="51">
        <v>43042</v>
      </c>
      <c r="F2419" s="50">
        <v>43076</v>
      </c>
      <c r="G2419" s="51" t="s">
        <v>2120</v>
      </c>
      <c r="H2419" s="51">
        <v>43083</v>
      </c>
      <c r="I2419" s="51"/>
      <c r="J2419" s="85"/>
      <c r="K2419" s="48">
        <v>43056</v>
      </c>
      <c r="L2419" s="48"/>
      <c r="M2419" s="236"/>
      <c r="N2419" s="53"/>
      <c r="O2419" s="169" t="s">
        <v>6724</v>
      </c>
    </row>
    <row r="2420" spans="1:15" ht="15" customHeight="1">
      <c r="A2420" s="246">
        <v>82164</v>
      </c>
      <c r="B2420" s="245" t="s">
        <v>6766</v>
      </c>
      <c r="C2420" s="56" t="s">
        <v>6767</v>
      </c>
      <c r="D2420" s="43"/>
      <c r="E2420" s="51">
        <v>43042</v>
      </c>
      <c r="F2420" s="50">
        <v>43076</v>
      </c>
      <c r="G2420" s="51" t="s">
        <v>2120</v>
      </c>
      <c r="H2420" s="51">
        <v>43083</v>
      </c>
      <c r="I2420" s="51"/>
      <c r="J2420" s="51"/>
      <c r="K2420" s="48">
        <v>43056</v>
      </c>
      <c r="L2420" s="48"/>
      <c r="M2420" s="236"/>
      <c r="N2420" s="53"/>
      <c r="O2420" s="169" t="s">
        <v>6724</v>
      </c>
    </row>
    <row r="2421" spans="1:15" ht="15" customHeight="1">
      <c r="A2421" s="246">
        <v>82166</v>
      </c>
      <c r="B2421" s="245" t="s">
        <v>6768</v>
      </c>
      <c r="C2421" s="56" t="s">
        <v>4275</v>
      </c>
      <c r="D2421" s="43"/>
      <c r="E2421" s="51">
        <v>43042</v>
      </c>
      <c r="F2421" s="50">
        <v>43076</v>
      </c>
      <c r="G2421" s="51" t="s">
        <v>33</v>
      </c>
      <c r="H2421" s="51">
        <v>43083</v>
      </c>
      <c r="I2421" s="51"/>
      <c r="J2421" s="51">
        <v>43089</v>
      </c>
      <c r="K2421" s="48">
        <v>43056</v>
      </c>
      <c r="L2421" s="48"/>
      <c r="M2421" s="236"/>
      <c r="N2421" s="53"/>
      <c r="O2421" s="169" t="s">
        <v>6724</v>
      </c>
    </row>
    <row r="2422" spans="1:15" ht="15" customHeight="1">
      <c r="A2422" s="244">
        <v>82232</v>
      </c>
      <c r="B2422" s="245" t="s">
        <v>6769</v>
      </c>
      <c r="C2422" s="56" t="s">
        <v>6770</v>
      </c>
      <c r="D2422" s="43"/>
      <c r="E2422" s="51">
        <v>43042</v>
      </c>
      <c r="F2422" s="50">
        <v>43077</v>
      </c>
      <c r="G2422" s="51" t="s">
        <v>33</v>
      </c>
      <c r="H2422" s="51">
        <v>43084</v>
      </c>
      <c r="I2422" s="51"/>
      <c r="J2422" s="51">
        <v>43080</v>
      </c>
      <c r="K2422" s="48">
        <v>43056</v>
      </c>
      <c r="L2422" s="48"/>
      <c r="M2422" s="236"/>
      <c r="N2422" s="53"/>
      <c r="O2422" s="169" t="s">
        <v>6724</v>
      </c>
    </row>
    <row r="2423" spans="1:15" ht="15" customHeight="1">
      <c r="A2423" s="244">
        <v>82084</v>
      </c>
      <c r="B2423" s="245" t="s">
        <v>6771</v>
      </c>
      <c r="C2423" s="56" t="s">
        <v>6772</v>
      </c>
      <c r="D2423" s="43"/>
      <c r="E2423" s="51">
        <v>43042</v>
      </c>
      <c r="F2423" s="50">
        <v>43077</v>
      </c>
      <c r="G2423" s="51" t="s">
        <v>33</v>
      </c>
      <c r="H2423" s="51">
        <v>43084</v>
      </c>
      <c r="I2423" s="51"/>
      <c r="J2423" s="51">
        <v>43080</v>
      </c>
      <c r="K2423" s="48">
        <v>43056</v>
      </c>
      <c r="L2423" s="48"/>
      <c r="M2423" s="236"/>
      <c r="N2423" s="53"/>
      <c r="O2423" s="169" t="s">
        <v>6724</v>
      </c>
    </row>
    <row r="2424" spans="1:15" ht="15" customHeight="1">
      <c r="A2424" s="43">
        <v>81877</v>
      </c>
      <c r="B2424" s="44" t="s">
        <v>3988</v>
      </c>
      <c r="C2424" s="56" t="s">
        <v>3989</v>
      </c>
      <c r="D2424" s="46"/>
      <c r="E2424" s="50">
        <v>43348</v>
      </c>
      <c r="F2424" s="57" t="s">
        <v>6773</v>
      </c>
      <c r="G2424" s="50" t="s">
        <v>2146</v>
      </c>
      <c r="H2424" s="50">
        <v>43355</v>
      </c>
      <c r="I2424" s="50"/>
      <c r="J2424" s="50" t="s">
        <v>2420</v>
      </c>
      <c r="K2424" s="51"/>
      <c r="L2424" s="48"/>
      <c r="M2424" s="236"/>
      <c r="N2424" s="53"/>
      <c r="O2424" s="169"/>
    </row>
    <row r="2425" spans="1:15" ht="15" customHeight="1">
      <c r="A2425" s="43">
        <v>79401</v>
      </c>
      <c r="B2425" s="44" t="s">
        <v>5220</v>
      </c>
      <c r="C2425" s="56" t="s">
        <v>6774</v>
      </c>
      <c r="D2425" s="46"/>
      <c r="E2425" s="50">
        <v>43727</v>
      </c>
      <c r="F2425" s="57" t="s">
        <v>6775</v>
      </c>
      <c r="G2425" s="50" t="s">
        <v>2146</v>
      </c>
      <c r="H2425" s="50"/>
      <c r="I2425" s="50"/>
      <c r="J2425" s="50"/>
      <c r="K2425" s="51"/>
      <c r="L2425" s="48"/>
      <c r="M2425" s="236"/>
      <c r="N2425" s="53"/>
      <c r="O2425" s="169"/>
    </row>
    <row r="2426" spans="1:15" ht="15" customHeight="1">
      <c r="A2426" s="43">
        <v>98031</v>
      </c>
      <c r="B2426" s="44" t="s">
        <v>6776</v>
      </c>
      <c r="C2426" s="56" t="s">
        <v>6777</v>
      </c>
      <c r="D2426" s="46"/>
      <c r="E2426" s="50">
        <v>44337</v>
      </c>
      <c r="F2426" s="57">
        <v>44341</v>
      </c>
      <c r="G2426" s="51" t="s">
        <v>33</v>
      </c>
      <c r="H2426" s="50"/>
      <c r="I2426" s="50"/>
      <c r="J2426" s="50"/>
      <c r="K2426" s="51">
        <v>44341</v>
      </c>
      <c r="L2426" s="48"/>
      <c r="M2426" s="236"/>
      <c r="N2426" s="53"/>
      <c r="O2426" s="169" t="s">
        <v>6778</v>
      </c>
    </row>
    <row r="2427" spans="1:15" ht="15" customHeight="1">
      <c r="A2427" s="43"/>
      <c r="B2427" s="44"/>
      <c r="C2427" s="56"/>
      <c r="D2427" s="46"/>
      <c r="E2427" s="50"/>
      <c r="F2427" s="57"/>
      <c r="G2427" s="50"/>
      <c r="H2427" s="50"/>
      <c r="I2427" s="50"/>
      <c r="J2427" s="50"/>
      <c r="K2427" s="51"/>
      <c r="L2427" s="48"/>
      <c r="M2427" s="236"/>
      <c r="N2427" s="53"/>
      <c r="O2427" s="169"/>
    </row>
    <row r="2428" spans="1:15" ht="15" customHeight="1">
      <c r="A2428" s="43"/>
      <c r="B2428" s="44"/>
      <c r="C2428" s="56"/>
      <c r="D2428" s="46"/>
      <c r="E2428" s="50"/>
      <c r="F2428" s="57"/>
      <c r="G2428" s="50"/>
      <c r="H2428" s="50"/>
      <c r="I2428" s="50"/>
      <c r="J2428" s="50"/>
      <c r="K2428" s="51"/>
      <c r="L2428" s="48"/>
      <c r="M2428" s="236"/>
      <c r="N2428" s="53"/>
      <c r="O2428" s="169"/>
    </row>
    <row r="2429" spans="1:15" ht="15" customHeight="1">
      <c r="A2429" s="43"/>
      <c r="B2429" s="44"/>
      <c r="C2429" s="56"/>
      <c r="D2429" s="46"/>
      <c r="E2429" s="50"/>
      <c r="F2429" s="57"/>
      <c r="G2429" s="50"/>
      <c r="H2429" s="50"/>
      <c r="I2429" s="50"/>
      <c r="J2429" s="50"/>
      <c r="K2429" s="51"/>
      <c r="L2429" s="48"/>
      <c r="M2429" s="236"/>
      <c r="N2429" s="53"/>
      <c r="O2429" s="169"/>
    </row>
    <row r="2430" spans="1:15" ht="15" customHeight="1">
      <c r="A2430" s="43"/>
      <c r="B2430" s="44"/>
      <c r="C2430" s="56"/>
      <c r="D2430" s="46"/>
      <c r="E2430" s="47"/>
      <c r="F2430" s="50"/>
      <c r="G2430" s="50"/>
      <c r="H2430" s="50"/>
      <c r="I2430" s="50"/>
      <c r="J2430" s="47"/>
      <c r="K2430" s="51"/>
      <c r="L2430" s="48"/>
      <c r="M2430" s="236"/>
      <c r="N2430" s="53"/>
      <c r="O2430" s="169"/>
    </row>
    <row r="2431" spans="1:15" ht="15" customHeight="1">
      <c r="A2431" s="43"/>
      <c r="B2431" s="44"/>
      <c r="C2431" s="56"/>
      <c r="D2431" s="46"/>
      <c r="E2431" s="50"/>
      <c r="F2431" s="50"/>
      <c r="G2431" s="50"/>
      <c r="H2431" s="50"/>
      <c r="I2431" s="50"/>
      <c r="J2431" s="47"/>
      <c r="K2431" s="51"/>
      <c r="L2431" s="48"/>
      <c r="M2431" s="236"/>
      <c r="N2431" s="53"/>
      <c r="O2431" s="169"/>
    </row>
    <row r="2432" spans="1:15" ht="15" customHeight="1">
      <c r="A2432" s="43"/>
      <c r="B2432" s="44"/>
      <c r="C2432" s="56"/>
      <c r="D2432" s="46"/>
      <c r="E2432" s="50"/>
      <c r="F2432" s="50"/>
      <c r="G2432" s="50"/>
      <c r="H2432" s="50"/>
      <c r="I2432" s="50"/>
      <c r="J2432" s="47"/>
      <c r="K2432" s="51"/>
      <c r="L2432" s="48"/>
      <c r="M2432" s="236"/>
      <c r="N2432" s="53"/>
      <c r="O2432" s="169"/>
    </row>
    <row r="2433" spans="1:15" ht="15" customHeight="1">
      <c r="A2433" s="43"/>
      <c r="B2433" s="44"/>
      <c r="C2433" s="56"/>
      <c r="D2433" s="46"/>
      <c r="E2433" s="50"/>
      <c r="F2433" s="57"/>
      <c r="G2433" s="50"/>
      <c r="H2433" s="50"/>
      <c r="I2433" s="50"/>
      <c r="J2433" s="50"/>
      <c r="K2433" s="51"/>
      <c r="L2433" s="48"/>
      <c r="M2433" s="236"/>
      <c r="N2433" s="53"/>
      <c r="O2433" s="169"/>
    </row>
    <row r="2434" spans="1:15" ht="15" customHeight="1">
      <c r="A2434" s="160"/>
      <c r="B2434" s="161"/>
      <c r="C2434" s="162"/>
      <c r="D2434" s="230"/>
      <c r="E2434" s="247"/>
      <c r="F2434" s="248"/>
      <c r="G2434" s="247"/>
      <c r="H2434" s="247"/>
      <c r="I2434" s="247"/>
      <c r="J2434" s="247"/>
      <c r="K2434" s="74"/>
      <c r="L2434" s="76"/>
      <c r="M2434" s="231"/>
      <c r="N2434" s="249"/>
      <c r="O2434" s="191"/>
    </row>
    <row r="2435" spans="1:15" s="102" customFormat="1">
      <c r="A2435" s="96" t="s">
        <v>6779</v>
      </c>
      <c r="B2435" s="97"/>
      <c r="C2435" s="97"/>
      <c r="D2435" s="98"/>
      <c r="E2435" s="99"/>
      <c r="F2435" s="99"/>
      <c r="G2435" s="99"/>
      <c r="H2435" s="99"/>
      <c r="I2435" s="99"/>
      <c r="J2435" s="98"/>
      <c r="K2435" s="98"/>
      <c r="L2435" s="98"/>
      <c r="M2435" s="98"/>
      <c r="N2435" s="98"/>
      <c r="O2435" s="101"/>
    </row>
    <row r="2436" spans="1:15">
      <c r="B2436" s="175"/>
    </row>
    <row r="2437" spans="1:15">
      <c r="B2437" s="175"/>
    </row>
    <row r="2438" spans="1:15">
      <c r="B2438" s="175"/>
    </row>
    <row r="2439" spans="1:15">
      <c r="B2439" s="175"/>
    </row>
    <row r="2440" spans="1:15">
      <c r="B2440" s="175"/>
    </row>
    <row r="2441" spans="1:15">
      <c r="B2441" s="175"/>
    </row>
    <row r="2442" spans="1:15">
      <c r="B2442" s="17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28F08-B1C5-4F54-8A2C-2DA9A16E81B6}">
  <dimension ref="A1:L42"/>
  <sheetViews>
    <sheetView topLeftCell="A34" workbookViewId="0">
      <selection activeCell="A39" sqref="A39"/>
    </sheetView>
  </sheetViews>
  <sheetFormatPr defaultRowHeight="14.45"/>
  <cols>
    <col min="1" max="3" width="30.7109375" customWidth="1"/>
    <col min="6" max="7" width="30.7109375" style="1" customWidth="1"/>
    <col min="8" max="8" width="30.7109375" style="17" customWidth="1"/>
    <col min="9" max="9" width="30.7109375" style="1" customWidth="1"/>
  </cols>
  <sheetData>
    <row r="1" spans="1:12" ht="15" thickBot="1">
      <c r="A1" s="4" t="s">
        <v>6780</v>
      </c>
      <c r="B1" s="5" t="s">
        <v>6781</v>
      </c>
      <c r="C1" s="4" t="s">
        <v>6782</v>
      </c>
      <c r="F1" s="19" t="s">
        <v>6783</v>
      </c>
      <c r="G1" s="20" t="s">
        <v>6781</v>
      </c>
      <c r="H1" s="21" t="s">
        <v>6784</v>
      </c>
      <c r="I1" s="19" t="s">
        <v>6782</v>
      </c>
    </row>
    <row r="2" spans="1:12" ht="100.5" thickBot="1">
      <c r="A2" s="6" t="s">
        <v>6785</v>
      </c>
      <c r="B2" s="6" t="s">
        <v>6786</v>
      </c>
      <c r="C2" s="6">
        <v>10</v>
      </c>
      <c r="F2" s="22" t="s">
        <v>37</v>
      </c>
      <c r="G2" s="22" t="s">
        <v>6786</v>
      </c>
      <c r="H2" s="23">
        <v>1212.75</v>
      </c>
      <c r="I2" s="22">
        <v>5</v>
      </c>
      <c r="L2" t="s">
        <v>92</v>
      </c>
    </row>
    <row r="3" spans="1:12" ht="99.95">
      <c r="A3" s="6" t="s">
        <v>6787</v>
      </c>
      <c r="B3" s="6" t="s">
        <v>6788</v>
      </c>
      <c r="C3" s="6">
        <v>5</v>
      </c>
      <c r="F3" s="22" t="s">
        <v>38</v>
      </c>
      <c r="G3" s="22" t="s">
        <v>6786</v>
      </c>
      <c r="H3" s="23">
        <v>2296.14</v>
      </c>
      <c r="I3" s="22">
        <v>10</v>
      </c>
      <c r="L3" t="s">
        <v>85</v>
      </c>
    </row>
    <row r="4" spans="1:12" ht="63" thickBot="1">
      <c r="A4" s="6" t="s">
        <v>6789</v>
      </c>
      <c r="B4" s="6" t="s">
        <v>6788</v>
      </c>
      <c r="C4" s="6">
        <v>10</v>
      </c>
      <c r="F4" s="22" t="s">
        <v>39</v>
      </c>
      <c r="G4" s="22" t="s">
        <v>6790</v>
      </c>
      <c r="H4" s="23">
        <v>5497.8</v>
      </c>
      <c r="I4" s="22">
        <v>25</v>
      </c>
      <c r="L4" t="s">
        <v>89</v>
      </c>
    </row>
    <row r="5" spans="1:12" ht="62.45">
      <c r="A5" s="6" t="s">
        <v>6791</v>
      </c>
      <c r="B5" s="6" t="s">
        <v>6790</v>
      </c>
      <c r="C5" s="6">
        <v>25</v>
      </c>
      <c r="F5" s="22" t="s">
        <v>40</v>
      </c>
      <c r="G5" s="22" t="s">
        <v>6792</v>
      </c>
      <c r="H5" s="23">
        <v>161.69999999999999</v>
      </c>
      <c r="I5" s="22">
        <v>3</v>
      </c>
    </row>
    <row r="6" spans="1:12" ht="25.5" customHeight="1" thickBot="1">
      <c r="A6" s="6" t="s">
        <v>6793</v>
      </c>
      <c r="B6" s="6" t="s">
        <v>6792</v>
      </c>
      <c r="C6" s="6">
        <v>3</v>
      </c>
      <c r="F6" s="22" t="s">
        <v>41</v>
      </c>
      <c r="G6" s="22" t="s">
        <v>6792</v>
      </c>
      <c r="H6" s="23">
        <v>549.78</v>
      </c>
      <c r="I6" s="22">
        <v>3</v>
      </c>
    </row>
    <row r="7" spans="1:12" ht="63" thickBot="1">
      <c r="A7" s="6" t="s">
        <v>6794</v>
      </c>
      <c r="B7" s="6" t="s">
        <v>6795</v>
      </c>
      <c r="C7" s="6">
        <v>5</v>
      </c>
      <c r="F7" s="22" t="s">
        <v>42</v>
      </c>
      <c r="G7" s="22"/>
      <c r="H7" s="23">
        <v>323.39999999999998</v>
      </c>
      <c r="I7" s="22"/>
    </row>
    <row r="8" spans="1:12" ht="63" thickBot="1">
      <c r="A8" s="6" t="s">
        <v>6796</v>
      </c>
      <c r="B8" s="6" t="s">
        <v>6797</v>
      </c>
      <c r="C8" s="6">
        <v>15</v>
      </c>
      <c r="F8" s="22" t="s">
        <v>43</v>
      </c>
      <c r="G8" s="22" t="s">
        <v>6797</v>
      </c>
      <c r="H8" s="23">
        <v>1002.54</v>
      </c>
      <c r="I8" s="22">
        <v>15</v>
      </c>
    </row>
    <row r="9" spans="1:12" ht="63" thickBot="1">
      <c r="A9" s="6" t="s">
        <v>6798</v>
      </c>
      <c r="B9" s="6" t="s">
        <v>6797</v>
      </c>
      <c r="C9" s="6">
        <v>20</v>
      </c>
      <c r="F9" s="22" t="s">
        <v>44</v>
      </c>
      <c r="G9" s="22" t="s">
        <v>6797</v>
      </c>
      <c r="H9" s="23">
        <v>1649.34</v>
      </c>
      <c r="I9" s="22">
        <v>20</v>
      </c>
    </row>
    <row r="10" spans="1:12" ht="50.45" thickBot="1">
      <c r="A10" s="6" t="s">
        <v>6799</v>
      </c>
      <c r="B10" s="6" t="s">
        <v>6792</v>
      </c>
      <c r="C10" s="6">
        <v>5</v>
      </c>
      <c r="F10" s="22" t="s">
        <v>45</v>
      </c>
      <c r="G10" s="22"/>
      <c r="H10" s="23">
        <v>3428.04</v>
      </c>
      <c r="I10" s="22">
        <v>20</v>
      </c>
    </row>
    <row r="11" spans="1:12" ht="63" thickBot="1">
      <c r="A11" s="6" t="s">
        <v>6800</v>
      </c>
      <c r="B11" s="6" t="s">
        <v>6790</v>
      </c>
      <c r="C11" s="6">
        <v>20</v>
      </c>
      <c r="F11" s="22" t="s">
        <v>46</v>
      </c>
      <c r="G11" s="22"/>
      <c r="H11" s="23">
        <v>2587.1999999999998</v>
      </c>
      <c r="I11" s="22">
        <v>20</v>
      </c>
    </row>
    <row r="12" spans="1:12" ht="63" thickBot="1">
      <c r="A12" s="6" t="s">
        <v>6801</v>
      </c>
      <c r="B12" s="6" t="s">
        <v>6790</v>
      </c>
      <c r="C12" s="6">
        <v>30</v>
      </c>
      <c r="F12" s="22" t="s">
        <v>47</v>
      </c>
      <c r="G12" s="22"/>
      <c r="H12" s="23">
        <v>6662.04</v>
      </c>
      <c r="I12" s="22">
        <v>30</v>
      </c>
    </row>
    <row r="13" spans="1:12" ht="50.45" thickBot="1">
      <c r="A13" s="6" t="s">
        <v>6802</v>
      </c>
      <c r="B13" s="6" t="s">
        <v>6792</v>
      </c>
      <c r="C13" s="6">
        <v>5</v>
      </c>
      <c r="F13" s="22" t="s">
        <v>48</v>
      </c>
      <c r="G13" s="22"/>
      <c r="H13" s="23">
        <v>4851</v>
      </c>
      <c r="I13" s="22">
        <v>30</v>
      </c>
    </row>
    <row r="14" spans="1:12" ht="37.5">
      <c r="A14" s="6" t="s">
        <v>6803</v>
      </c>
      <c r="B14" s="6" t="s">
        <v>6804</v>
      </c>
      <c r="C14" s="6">
        <v>10</v>
      </c>
      <c r="F14" s="22" t="s">
        <v>49</v>
      </c>
      <c r="G14" s="22"/>
      <c r="H14" s="23">
        <v>161.69999999999999</v>
      </c>
      <c r="I14" s="22">
        <v>5</v>
      </c>
    </row>
    <row r="15" spans="1:12" ht="50.45" thickBot="1">
      <c r="A15" s="9" t="s">
        <v>6805</v>
      </c>
      <c r="B15" s="9" t="s">
        <v>6806</v>
      </c>
      <c r="C15" s="9">
        <v>5</v>
      </c>
      <c r="F15" s="24" t="s">
        <v>50</v>
      </c>
      <c r="G15" s="24"/>
      <c r="H15" s="25">
        <v>485.09999999999997</v>
      </c>
      <c r="I15" s="24">
        <v>5</v>
      </c>
    </row>
    <row r="16" spans="1:12" ht="50.45" thickBot="1">
      <c r="A16" s="9" t="s">
        <v>6807</v>
      </c>
      <c r="B16" s="9" t="s">
        <v>6808</v>
      </c>
      <c r="C16" s="9">
        <v>10</v>
      </c>
      <c r="F16" s="24" t="s">
        <v>51</v>
      </c>
      <c r="G16" s="24"/>
      <c r="H16" s="25">
        <v>161.69999999999999</v>
      </c>
      <c r="I16" s="24">
        <v>5</v>
      </c>
    </row>
    <row r="17" spans="1:9" ht="38.1" thickBot="1">
      <c r="A17" s="9" t="s">
        <v>6809</v>
      </c>
      <c r="B17" s="9" t="s">
        <v>6810</v>
      </c>
      <c r="C17" s="9">
        <v>5</v>
      </c>
      <c r="F17" s="24" t="s">
        <v>52</v>
      </c>
      <c r="G17" s="24"/>
      <c r="H17" s="25">
        <v>646.79999999999995</v>
      </c>
      <c r="I17" s="24">
        <v>5</v>
      </c>
    </row>
    <row r="18" spans="1:9" ht="24.95">
      <c r="A18" s="7"/>
      <c r="B18" s="1291" t="s">
        <v>6811</v>
      </c>
      <c r="C18" s="1291">
        <v>5</v>
      </c>
      <c r="F18" s="26" t="s">
        <v>53</v>
      </c>
      <c r="G18" s="1289"/>
      <c r="H18" s="1295">
        <v>323.39999999999998</v>
      </c>
      <c r="I18" s="26">
        <v>3</v>
      </c>
    </row>
    <row r="19" spans="1:9" ht="24.95">
      <c r="A19" s="7" t="s">
        <v>6812</v>
      </c>
      <c r="B19" s="1292"/>
      <c r="C19" s="1292"/>
      <c r="F19" s="26" t="s">
        <v>54</v>
      </c>
      <c r="G19" s="1294"/>
      <c r="H19" s="1296">
        <v>646.79999999999995</v>
      </c>
      <c r="I19" s="26">
        <v>5</v>
      </c>
    </row>
    <row r="20" spans="1:9" ht="25.5" thickBot="1">
      <c r="A20" s="6"/>
      <c r="B20" s="1293"/>
      <c r="C20" s="1293"/>
      <c r="F20" s="22" t="s">
        <v>55</v>
      </c>
      <c r="G20" s="1290"/>
      <c r="H20" s="1297">
        <v>323.39999999999998</v>
      </c>
      <c r="I20" s="22">
        <v>3</v>
      </c>
    </row>
    <row r="21" spans="1:9" ht="63" thickBot="1">
      <c r="A21" s="8" t="s">
        <v>6813</v>
      </c>
      <c r="B21" s="6" t="s">
        <v>6814</v>
      </c>
      <c r="C21" s="6">
        <v>3</v>
      </c>
      <c r="F21" s="27" t="s">
        <v>56</v>
      </c>
      <c r="G21" s="22"/>
      <c r="H21" s="23">
        <v>970.19999999999993</v>
      </c>
      <c r="I21" s="27">
        <v>5</v>
      </c>
    </row>
    <row r="22" spans="1:9" ht="38.1" thickBot="1">
      <c r="A22" s="8" t="s">
        <v>6815</v>
      </c>
      <c r="B22" s="6" t="s">
        <v>6816</v>
      </c>
      <c r="C22" s="6">
        <v>3</v>
      </c>
      <c r="F22" s="27" t="s">
        <v>57</v>
      </c>
      <c r="G22" s="22"/>
      <c r="H22" s="23">
        <v>323.39999999999998</v>
      </c>
      <c r="I22" s="27"/>
    </row>
    <row r="23" spans="1:9" ht="25.5" thickBot="1">
      <c r="A23" s="8" t="s">
        <v>6817</v>
      </c>
      <c r="B23" s="6" t="s">
        <v>6816</v>
      </c>
      <c r="C23" s="6">
        <v>5</v>
      </c>
      <c r="F23" s="27" t="s">
        <v>6818</v>
      </c>
      <c r="G23" s="22"/>
      <c r="H23" s="23">
        <v>835.44999999999993</v>
      </c>
      <c r="I23" s="27">
        <v>5</v>
      </c>
    </row>
    <row r="24" spans="1:9" ht="39.950000000000003" thickBot="1">
      <c r="A24" s="8" t="s">
        <v>6819</v>
      </c>
      <c r="B24" s="6" t="s">
        <v>6816</v>
      </c>
      <c r="C24" s="6">
        <v>10</v>
      </c>
      <c r="F24" s="27" t="s">
        <v>6820</v>
      </c>
      <c r="G24" s="22"/>
      <c r="H24" s="23">
        <v>40.424999999999997</v>
      </c>
      <c r="I24" s="27">
        <v>10</v>
      </c>
    </row>
    <row r="25" spans="1:9">
      <c r="A25" s="1291" t="s">
        <v>6821</v>
      </c>
      <c r="B25" s="1291" t="s">
        <v>6816</v>
      </c>
      <c r="C25" s="1291">
        <v>5</v>
      </c>
      <c r="F25" s="1289" t="s">
        <v>6822</v>
      </c>
      <c r="G25" s="1289"/>
      <c r="H25" s="1295">
        <v>242.54999999999998</v>
      </c>
      <c r="I25" s="1289">
        <v>5</v>
      </c>
    </row>
    <row r="26" spans="1:9" ht="15" thickBot="1">
      <c r="A26" s="1293"/>
      <c r="B26" s="1293"/>
      <c r="C26" s="1293"/>
      <c r="F26" s="1290" t="s">
        <v>6823</v>
      </c>
      <c r="G26" s="1290"/>
      <c r="H26" s="1297">
        <v>695.31</v>
      </c>
      <c r="I26" s="1290">
        <v>10</v>
      </c>
    </row>
    <row r="27" spans="1:9" ht="38.1" thickBot="1">
      <c r="A27" s="8" t="s">
        <v>6824</v>
      </c>
      <c r="B27" s="6" t="s">
        <v>6825</v>
      </c>
      <c r="C27" s="6">
        <v>2</v>
      </c>
      <c r="F27" s="27" t="s">
        <v>6826</v>
      </c>
      <c r="G27" s="22"/>
      <c r="H27" s="23">
        <v>32.339999999999996</v>
      </c>
      <c r="I27" s="27"/>
    </row>
    <row r="28" spans="1:9" ht="50.45" thickBot="1">
      <c r="A28" s="8" t="s">
        <v>6827</v>
      </c>
      <c r="B28" s="6" t="s">
        <v>6828</v>
      </c>
      <c r="C28" s="6" t="s">
        <v>6829</v>
      </c>
      <c r="F28" s="27" t="s">
        <v>6830</v>
      </c>
      <c r="G28" s="22"/>
      <c r="H28" s="23">
        <v>226.38</v>
      </c>
      <c r="I28" s="27"/>
    </row>
    <row r="29" spans="1:9" ht="50.45" thickBot="1">
      <c r="A29" s="8" t="s">
        <v>60</v>
      </c>
      <c r="B29" s="6" t="s">
        <v>6831</v>
      </c>
      <c r="C29" s="6">
        <v>15</v>
      </c>
      <c r="F29" s="27" t="s">
        <v>6832</v>
      </c>
      <c r="G29" s="22"/>
      <c r="H29" s="23">
        <v>40.424999999999997</v>
      </c>
      <c r="I29" s="27"/>
    </row>
    <row r="30" spans="1:9" ht="100.5" thickBot="1">
      <c r="A30" s="8" t="s">
        <v>6833</v>
      </c>
      <c r="B30" s="6" t="s">
        <v>6834</v>
      </c>
      <c r="C30" s="6">
        <v>5</v>
      </c>
      <c r="F30" s="27" t="s">
        <v>58</v>
      </c>
      <c r="G30" s="22"/>
      <c r="H30" s="23">
        <v>308</v>
      </c>
      <c r="I30" s="27">
        <v>5</v>
      </c>
    </row>
    <row r="31" spans="1:9" ht="63" thickBot="1">
      <c r="A31" s="8" t="s">
        <v>6835</v>
      </c>
      <c r="B31" s="6" t="s">
        <v>6836</v>
      </c>
      <c r="C31" s="6">
        <v>10</v>
      </c>
      <c r="F31" s="27" t="s">
        <v>59</v>
      </c>
      <c r="G31" s="22"/>
      <c r="H31" s="23">
        <v>318.01</v>
      </c>
      <c r="I31" s="27"/>
    </row>
    <row r="32" spans="1:9" ht="62.45">
      <c r="A32" s="8" t="s">
        <v>6837</v>
      </c>
      <c r="B32" s="6" t="s">
        <v>6838</v>
      </c>
      <c r="C32" s="6">
        <v>20</v>
      </c>
      <c r="F32" s="27" t="s">
        <v>100</v>
      </c>
      <c r="G32" s="22"/>
      <c r="H32" s="23">
        <v>1422.96</v>
      </c>
      <c r="I32" s="27">
        <v>10</v>
      </c>
    </row>
    <row r="33" spans="1:9" ht="50.45" thickBot="1">
      <c r="A33" s="8" t="s">
        <v>6839</v>
      </c>
      <c r="B33" s="6" t="s">
        <v>6840</v>
      </c>
      <c r="C33" s="6">
        <v>10</v>
      </c>
      <c r="F33" s="27" t="s">
        <v>61</v>
      </c>
      <c r="G33" s="22"/>
      <c r="H33" s="23">
        <v>544.5</v>
      </c>
      <c r="I33" s="27">
        <v>10</v>
      </c>
    </row>
    <row r="34" spans="1:9" ht="50.45" thickBot="1">
      <c r="A34" s="8" t="s">
        <v>6841</v>
      </c>
      <c r="B34" s="6" t="s">
        <v>6842</v>
      </c>
      <c r="C34" s="6">
        <v>10</v>
      </c>
      <c r="F34" s="27" t="s">
        <v>62</v>
      </c>
      <c r="G34" s="22"/>
      <c r="H34" s="23">
        <v>544.5</v>
      </c>
      <c r="I34" s="27">
        <v>10</v>
      </c>
    </row>
    <row r="35" spans="1:9" ht="50.45" thickBot="1">
      <c r="A35" s="8" t="s">
        <v>6843</v>
      </c>
      <c r="B35" s="6" t="s">
        <v>6844</v>
      </c>
      <c r="C35" s="6">
        <v>5</v>
      </c>
      <c r="F35" s="27" t="s">
        <v>6845</v>
      </c>
      <c r="G35" s="22"/>
      <c r="H35" s="23">
        <v>544.5</v>
      </c>
      <c r="I35" s="27">
        <v>10</v>
      </c>
    </row>
    <row r="36" spans="1:9" ht="63" thickBot="1">
      <c r="A36" s="8" t="s">
        <v>6846</v>
      </c>
      <c r="B36" s="6" t="s">
        <v>6847</v>
      </c>
      <c r="C36" s="6">
        <v>10</v>
      </c>
      <c r="F36" s="27" t="s">
        <v>63</v>
      </c>
      <c r="G36" s="22" t="s">
        <v>6795</v>
      </c>
      <c r="H36" s="23">
        <v>211.26</v>
      </c>
      <c r="I36" s="27">
        <v>5</v>
      </c>
    </row>
    <row r="37" spans="1:9" ht="63" thickBot="1">
      <c r="A37" s="8" t="s">
        <v>6848</v>
      </c>
      <c r="B37" s="6" t="s">
        <v>6847</v>
      </c>
      <c r="C37" s="6">
        <v>10</v>
      </c>
      <c r="F37" s="27" t="s">
        <v>6849</v>
      </c>
      <c r="G37" s="22"/>
      <c r="H37" s="23">
        <v>219</v>
      </c>
      <c r="I37" s="27"/>
    </row>
    <row r="38" spans="1:9" ht="63" thickBot="1">
      <c r="A38" s="8" t="s">
        <v>6850</v>
      </c>
      <c r="B38" s="6" t="s">
        <v>6847</v>
      </c>
      <c r="C38" s="6">
        <v>10</v>
      </c>
      <c r="F38" s="27" t="s">
        <v>6851</v>
      </c>
      <c r="G38" s="22"/>
      <c r="H38" s="23">
        <v>837.96</v>
      </c>
      <c r="I38" s="27"/>
    </row>
    <row r="39" spans="1:9" ht="63" thickBot="1">
      <c r="A39" s="8" t="s">
        <v>6852</v>
      </c>
      <c r="B39" s="6" t="s">
        <v>6847</v>
      </c>
      <c r="C39" s="6">
        <v>5</v>
      </c>
      <c r="F39" s="27" t="s">
        <v>6853</v>
      </c>
      <c r="G39" s="22"/>
      <c r="H39" s="23">
        <v>915.42</v>
      </c>
      <c r="I39" s="27"/>
    </row>
    <row r="40" spans="1:9" ht="15" thickBot="1">
      <c r="F40" s="27" t="s">
        <v>64</v>
      </c>
      <c r="G40" s="22"/>
      <c r="H40" s="23">
        <v>528.12</v>
      </c>
      <c r="I40" s="27"/>
    </row>
    <row r="41" spans="1:9" ht="15" thickBot="1">
      <c r="F41" s="27" t="s">
        <v>65</v>
      </c>
      <c r="G41" s="22"/>
      <c r="H41" s="23">
        <v>104.5</v>
      </c>
      <c r="I41" s="27"/>
    </row>
    <row r="42" spans="1:9" ht="38.1" thickBot="1">
      <c r="F42" s="27" t="s">
        <v>66</v>
      </c>
      <c r="G42" s="22"/>
      <c r="H42" s="23">
        <v>301.82040000000001</v>
      </c>
      <c r="I42" s="27">
        <v>5</v>
      </c>
    </row>
  </sheetData>
  <mergeCells count="11">
    <mergeCell ref="I25:I26"/>
    <mergeCell ref="B18:B20"/>
    <mergeCell ref="C18:C20"/>
    <mergeCell ref="A25:A26"/>
    <mergeCell ref="B25:B26"/>
    <mergeCell ref="C25:C26"/>
    <mergeCell ref="G18:G20"/>
    <mergeCell ref="H18:H20"/>
    <mergeCell ref="F25:F26"/>
    <mergeCell ref="G25:G26"/>
    <mergeCell ref="H25:H26"/>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0EC9B-9C22-4658-B022-32642FACAB23}">
  <dimension ref="A1:C10"/>
  <sheetViews>
    <sheetView workbookViewId="0">
      <selection activeCell="C1" sqref="C1"/>
    </sheetView>
  </sheetViews>
  <sheetFormatPr defaultRowHeight="14.45"/>
  <cols>
    <col min="1" max="3" width="30.7109375" customWidth="1"/>
  </cols>
  <sheetData>
    <row r="1" spans="1:3" ht="15" thickBot="1">
      <c r="A1" s="4" t="s">
        <v>6780</v>
      </c>
      <c r="B1" s="5" t="s">
        <v>6781</v>
      </c>
      <c r="C1" s="5" t="s">
        <v>6782</v>
      </c>
    </row>
    <row r="2" spans="1:3" ht="102" thickBot="1">
      <c r="A2" s="10" t="s">
        <v>6854</v>
      </c>
      <c r="B2" s="11"/>
      <c r="C2" s="11"/>
    </row>
    <row r="3" spans="1:3" ht="131.1" thickBot="1">
      <c r="A3" s="12" t="s">
        <v>6855</v>
      </c>
      <c r="B3" s="13"/>
      <c r="C3" s="13"/>
    </row>
    <row r="4" spans="1:3" ht="44.1" thickBot="1">
      <c r="A4" s="12" t="s">
        <v>6856</v>
      </c>
      <c r="B4" s="13"/>
      <c r="C4" s="13"/>
    </row>
    <row r="5" spans="1:3" ht="44.1" thickBot="1">
      <c r="A5" s="12" t="s">
        <v>6857</v>
      </c>
      <c r="B5" s="13"/>
      <c r="C5" s="13"/>
    </row>
    <row r="6" spans="1:3" ht="174.6" thickBot="1">
      <c r="A6" s="12" t="s">
        <v>6858</v>
      </c>
      <c r="B6" s="13"/>
      <c r="C6" s="13"/>
    </row>
    <row r="7" spans="1:3" ht="102" thickBot="1">
      <c r="A7" s="12" t="s">
        <v>6859</v>
      </c>
      <c r="B7" s="13"/>
      <c r="C7" s="13"/>
    </row>
    <row r="8" spans="1:3" ht="203.45" thickBot="1">
      <c r="A8" s="12" t="s">
        <v>6860</v>
      </c>
      <c r="B8" s="13"/>
      <c r="C8" s="13"/>
    </row>
    <row r="9" spans="1:3" ht="189" thickBot="1">
      <c r="A9" s="12" t="s">
        <v>6861</v>
      </c>
      <c r="B9" s="13"/>
      <c r="C9" s="13"/>
    </row>
    <row r="10" spans="1:3" ht="174.6" thickBot="1">
      <c r="A10" s="12" t="s">
        <v>6862</v>
      </c>
      <c r="B10" s="13"/>
      <c r="C10" s="13"/>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86F08-D35E-46BF-9216-BAD27B534543}">
  <dimension ref="A1:G16"/>
  <sheetViews>
    <sheetView topLeftCell="A11" workbookViewId="0">
      <selection activeCell="E14" sqref="E14"/>
    </sheetView>
  </sheetViews>
  <sheetFormatPr defaultRowHeight="14.45"/>
  <cols>
    <col min="1" max="3" width="30.7109375" customWidth="1"/>
  </cols>
  <sheetData>
    <row r="1" spans="1:7" ht="15" thickBot="1">
      <c r="A1" s="4" t="s">
        <v>6780</v>
      </c>
      <c r="B1" s="5" t="s">
        <v>6781</v>
      </c>
      <c r="C1" s="4" t="s">
        <v>6782</v>
      </c>
      <c r="G1" t="s">
        <v>7</v>
      </c>
    </row>
    <row r="2" spans="1:7" ht="87.95" thickBot="1">
      <c r="A2" s="6" t="s">
        <v>6863</v>
      </c>
      <c r="B2" s="6" t="s">
        <v>6864</v>
      </c>
      <c r="C2" s="6">
        <v>5</v>
      </c>
      <c r="G2" t="s">
        <v>6865</v>
      </c>
    </row>
    <row r="3" spans="1:7" ht="100.5" thickBot="1">
      <c r="A3" s="9" t="s">
        <v>6866</v>
      </c>
      <c r="B3" s="9" t="s">
        <v>6867</v>
      </c>
      <c r="C3" s="9">
        <v>5</v>
      </c>
      <c r="G3" t="s">
        <v>540</v>
      </c>
    </row>
    <row r="4" spans="1:7" ht="75.599999999999994" thickBot="1">
      <c r="A4" s="9" t="s">
        <v>6868</v>
      </c>
      <c r="B4" s="9" t="s">
        <v>6869</v>
      </c>
      <c r="C4" s="9">
        <v>10</v>
      </c>
      <c r="G4" t="s">
        <v>6870</v>
      </c>
    </row>
    <row r="5" spans="1:7" ht="75.599999999999994" thickBot="1">
      <c r="A5" s="6" t="s">
        <v>6871</v>
      </c>
      <c r="B5" s="6" t="s">
        <v>6869</v>
      </c>
      <c r="C5" s="6">
        <v>20</v>
      </c>
      <c r="G5" t="s">
        <v>67</v>
      </c>
    </row>
    <row r="6" spans="1:7" ht="38.1" thickBot="1">
      <c r="A6" s="6" t="s">
        <v>6872</v>
      </c>
      <c r="B6" s="6" t="s">
        <v>6873</v>
      </c>
      <c r="C6" s="6">
        <v>1</v>
      </c>
      <c r="G6" t="s">
        <v>498</v>
      </c>
    </row>
    <row r="7" spans="1:7" ht="50.45" thickBot="1">
      <c r="A7" s="6" t="s">
        <v>6874</v>
      </c>
      <c r="B7" s="6" t="s">
        <v>6875</v>
      </c>
      <c r="C7" s="6">
        <v>40</v>
      </c>
      <c r="G7" t="s">
        <v>6876</v>
      </c>
    </row>
    <row r="8" spans="1:7" ht="50.45" thickBot="1">
      <c r="A8" s="6" t="s">
        <v>6877</v>
      </c>
      <c r="B8" s="6" t="s">
        <v>6875</v>
      </c>
      <c r="C8" s="6">
        <v>25</v>
      </c>
      <c r="G8" t="s">
        <v>6878</v>
      </c>
    </row>
    <row r="9" spans="1:7" ht="63" thickBot="1">
      <c r="A9" s="6" t="s">
        <v>6879</v>
      </c>
      <c r="B9" s="6" t="s">
        <v>6880</v>
      </c>
      <c r="C9" s="6">
        <v>10</v>
      </c>
      <c r="G9" t="s">
        <v>6881</v>
      </c>
    </row>
    <row r="10" spans="1:7" ht="87.95" thickBot="1">
      <c r="A10" s="6" t="s">
        <v>6882</v>
      </c>
      <c r="B10" s="6" t="s">
        <v>6883</v>
      </c>
      <c r="C10" s="6">
        <v>10</v>
      </c>
      <c r="G10" t="s">
        <v>6884</v>
      </c>
    </row>
    <row r="11" spans="1:7" ht="113.1" thickBot="1">
      <c r="A11" s="6" t="s">
        <v>6885</v>
      </c>
      <c r="B11" s="6" t="s">
        <v>6886</v>
      </c>
      <c r="C11" s="6">
        <v>20</v>
      </c>
      <c r="G11" t="s">
        <v>473</v>
      </c>
    </row>
    <row r="12" spans="1:7" ht="75.599999999999994" thickBot="1">
      <c r="A12" s="6" t="s">
        <v>6887</v>
      </c>
      <c r="B12" s="6" t="s">
        <v>6888</v>
      </c>
      <c r="C12" s="6">
        <v>5</v>
      </c>
      <c r="G12" t="s">
        <v>470</v>
      </c>
    </row>
    <row r="13" spans="1:7" ht="100.5" thickBot="1">
      <c r="A13" s="6" t="s">
        <v>6889</v>
      </c>
      <c r="B13" s="6" t="s">
        <v>6890</v>
      </c>
      <c r="C13" s="6">
        <v>15</v>
      </c>
      <c r="G13" t="s">
        <v>92</v>
      </c>
    </row>
    <row r="14" spans="1:7" ht="87.95" thickBot="1">
      <c r="A14" s="8" t="s">
        <v>6891</v>
      </c>
      <c r="B14" s="6" t="s">
        <v>6892</v>
      </c>
      <c r="C14" s="6">
        <v>15</v>
      </c>
    </row>
    <row r="15" spans="1:7" ht="75.599999999999994" thickBot="1">
      <c r="A15" s="8" t="s">
        <v>6893</v>
      </c>
      <c r="B15" s="6" t="s">
        <v>6894</v>
      </c>
      <c r="C15" s="6">
        <v>10</v>
      </c>
    </row>
    <row r="16" spans="1:7" ht="63" thickBot="1">
      <c r="A16" s="8" t="s">
        <v>6827</v>
      </c>
      <c r="B16" s="6" t="s">
        <v>6895</v>
      </c>
      <c r="C16" s="6" t="s">
        <v>6829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6D283-A06E-46E8-818C-941A348B57C6}">
  <dimension ref="A1:C28"/>
  <sheetViews>
    <sheetView workbookViewId="0">
      <selection activeCell="B8" sqref="B8"/>
    </sheetView>
  </sheetViews>
  <sheetFormatPr defaultRowHeight="14.45"/>
  <cols>
    <col min="1" max="1" width="19.5703125" customWidth="1"/>
    <col min="2" max="2" width="57" customWidth="1"/>
    <col min="3" max="3" width="42.28515625" customWidth="1"/>
  </cols>
  <sheetData>
    <row r="1" spans="1:3">
      <c r="A1" s="345" t="s">
        <v>6896</v>
      </c>
    </row>
    <row r="2" spans="1:3">
      <c r="A2" s="346"/>
    </row>
    <row r="3" spans="1:3">
      <c r="A3" s="1298" t="s">
        <v>6897</v>
      </c>
      <c r="B3" s="1298"/>
      <c r="C3" s="1298"/>
    </row>
    <row r="4" spans="1:3" ht="15" thickBot="1">
      <c r="A4" s="347"/>
    </row>
    <row r="5" spans="1:3" ht="15" thickBot="1">
      <c r="A5" s="348" t="s">
        <v>6898</v>
      </c>
      <c r="B5" s="349" t="s">
        <v>6899</v>
      </c>
      <c r="C5" s="349" t="s">
        <v>6900</v>
      </c>
    </row>
    <row r="6" spans="1:3">
      <c r="A6" s="341" t="s">
        <v>6901</v>
      </c>
      <c r="B6" s="1299" t="s">
        <v>6902</v>
      </c>
      <c r="C6" s="1291" t="s">
        <v>6903</v>
      </c>
    </row>
    <row r="7" spans="1:3" ht="15" thickBot="1">
      <c r="A7" s="350" t="s">
        <v>6904</v>
      </c>
      <c r="B7" s="1300"/>
      <c r="C7" s="1293"/>
    </row>
    <row r="8" spans="1:3" ht="24.95">
      <c r="A8" s="341" t="s">
        <v>6905</v>
      </c>
      <c r="B8" s="351" t="s">
        <v>6906</v>
      </c>
      <c r="C8" s="1291" t="s">
        <v>6907</v>
      </c>
    </row>
    <row r="9" spans="1:3" ht="26.1">
      <c r="A9" s="352" t="s">
        <v>6908</v>
      </c>
      <c r="B9" s="351" t="s">
        <v>6909</v>
      </c>
      <c r="C9" s="1292"/>
    </row>
    <row r="10" spans="1:3" ht="37.5">
      <c r="A10" s="353"/>
      <c r="B10" s="351" t="s">
        <v>6910</v>
      </c>
      <c r="C10" s="1292"/>
    </row>
    <row r="11" spans="1:3" ht="15" thickBot="1">
      <c r="A11" s="354"/>
      <c r="B11" s="355"/>
      <c r="C11" s="1293"/>
    </row>
    <row r="12" spans="1:3" ht="24.95">
      <c r="A12" s="341" t="s">
        <v>6905</v>
      </c>
      <c r="B12" s="351" t="s">
        <v>6911</v>
      </c>
      <c r="C12" s="1291" t="s">
        <v>6912</v>
      </c>
    </row>
    <row r="13" spans="1:3" ht="24.95">
      <c r="A13" s="352" t="s">
        <v>6913</v>
      </c>
      <c r="B13" s="351" t="s">
        <v>6914</v>
      </c>
      <c r="C13" s="1292"/>
    </row>
    <row r="14" spans="1:3" ht="37.5">
      <c r="A14" s="353"/>
      <c r="B14" s="351" t="s">
        <v>6910</v>
      </c>
      <c r="C14" s="1292"/>
    </row>
    <row r="15" spans="1:3" ht="15" thickBot="1">
      <c r="A15" s="354"/>
      <c r="B15" s="355"/>
      <c r="C15" s="1293"/>
    </row>
    <row r="16" spans="1:3" ht="50.1">
      <c r="A16" s="341" t="s">
        <v>6905</v>
      </c>
      <c r="B16" s="351" t="s">
        <v>6915</v>
      </c>
      <c r="C16" s="1291" t="s">
        <v>6912</v>
      </c>
    </row>
    <row r="17" spans="1:3" ht="26.1">
      <c r="A17" s="352" t="s">
        <v>6916</v>
      </c>
      <c r="B17" s="351" t="s">
        <v>6917</v>
      </c>
      <c r="C17" s="1292"/>
    </row>
    <row r="18" spans="1:3" ht="15" thickBot="1">
      <c r="A18" s="354"/>
      <c r="B18" s="355"/>
      <c r="C18" s="1293"/>
    </row>
    <row r="19" spans="1:3" ht="37.5">
      <c r="A19" s="341" t="s">
        <v>6918</v>
      </c>
      <c r="B19" s="351" t="s">
        <v>6919</v>
      </c>
      <c r="C19" s="1291" t="s">
        <v>6920</v>
      </c>
    </row>
    <row r="20" spans="1:3">
      <c r="A20" s="352" t="s">
        <v>6921</v>
      </c>
      <c r="B20" s="351" t="s">
        <v>6922</v>
      </c>
      <c r="C20" s="1292"/>
    </row>
    <row r="21" spans="1:3">
      <c r="A21" s="352"/>
      <c r="B21" s="351" t="s">
        <v>6923</v>
      </c>
      <c r="C21" s="1292"/>
    </row>
    <row r="22" spans="1:3" ht="15" thickBot="1">
      <c r="A22" s="354"/>
      <c r="B22" s="355" t="s">
        <v>6924</v>
      </c>
      <c r="C22" s="1293"/>
    </row>
    <row r="23" spans="1:3" ht="37.5">
      <c r="A23" s="341" t="s">
        <v>6918</v>
      </c>
      <c r="B23" s="351" t="s">
        <v>6925</v>
      </c>
      <c r="C23" s="1291" t="s">
        <v>6912</v>
      </c>
    </row>
    <row r="24" spans="1:3">
      <c r="A24" s="352" t="s">
        <v>6926</v>
      </c>
      <c r="B24" s="351" t="s">
        <v>6927</v>
      </c>
      <c r="C24" s="1292"/>
    </row>
    <row r="25" spans="1:3">
      <c r="A25" s="353"/>
      <c r="B25" s="351" t="s">
        <v>6928</v>
      </c>
      <c r="C25" s="1292"/>
    </row>
    <row r="26" spans="1:3">
      <c r="A26" s="353"/>
      <c r="B26" s="351" t="s">
        <v>6929</v>
      </c>
      <c r="C26" s="1292"/>
    </row>
    <row r="27" spans="1:3">
      <c r="A27" s="353"/>
      <c r="B27" s="351" t="s">
        <v>6930</v>
      </c>
      <c r="C27" s="1292"/>
    </row>
    <row r="28" spans="1:3" ht="15" thickBot="1">
      <c r="A28" s="354"/>
      <c r="B28" s="355"/>
      <c r="C28" s="1293"/>
    </row>
  </sheetData>
  <mergeCells count="8">
    <mergeCell ref="C23:C28"/>
    <mergeCell ref="A3:C3"/>
    <mergeCell ref="B6:B7"/>
    <mergeCell ref="C6:C7"/>
    <mergeCell ref="C8:C11"/>
    <mergeCell ref="C12:C15"/>
    <mergeCell ref="C16:C18"/>
    <mergeCell ref="C19:C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E09EB-FB7A-4633-97FF-23DCB65FD65B}">
  <dimension ref="B1:Z39"/>
  <sheetViews>
    <sheetView topLeftCell="B46" workbookViewId="0">
      <selection activeCell="F53" sqref="F53"/>
    </sheetView>
  </sheetViews>
  <sheetFormatPr defaultRowHeight="14.45"/>
  <cols>
    <col min="2" max="2" width="38.85546875" customWidth="1"/>
    <col min="3" max="3" width="24.140625" customWidth="1"/>
    <col min="4" max="4" width="32" customWidth="1"/>
    <col min="5" max="5" width="16.85546875" customWidth="1"/>
    <col min="6" max="6" width="13.5703125" customWidth="1"/>
  </cols>
  <sheetData>
    <row r="1" spans="2:26">
      <c r="C1" s="1281" t="s">
        <v>32</v>
      </c>
      <c r="D1" s="1281"/>
      <c r="E1" s="1281"/>
      <c r="F1" s="1281"/>
      <c r="G1" s="1281"/>
      <c r="H1" s="1281"/>
      <c r="I1" s="1281"/>
      <c r="J1" s="1281"/>
      <c r="K1" s="1281"/>
      <c r="L1" s="1281"/>
      <c r="M1" s="1281"/>
      <c r="N1" s="1281"/>
      <c r="O1" s="1281" t="s">
        <v>33</v>
      </c>
      <c r="P1" s="1281"/>
      <c r="Q1" s="1281"/>
      <c r="R1" s="1281"/>
      <c r="S1" s="1281"/>
      <c r="T1" s="1281"/>
      <c r="U1" s="1281"/>
      <c r="V1" s="1281"/>
      <c r="W1" s="1281"/>
      <c r="X1" s="1281"/>
      <c r="Y1" s="1281"/>
      <c r="Z1" s="1281"/>
    </row>
    <row r="2" spans="2:26">
      <c r="C2" s="36">
        <v>44927</v>
      </c>
      <c r="D2" s="36">
        <v>44958</v>
      </c>
      <c r="E2" s="36">
        <v>44986</v>
      </c>
      <c r="F2" s="36">
        <v>45017</v>
      </c>
      <c r="G2" s="36">
        <v>45047</v>
      </c>
      <c r="H2" s="36">
        <v>45078</v>
      </c>
      <c r="I2" s="36">
        <v>45108</v>
      </c>
      <c r="J2" s="36">
        <v>45139</v>
      </c>
      <c r="K2" s="36">
        <v>45170</v>
      </c>
      <c r="L2" s="36">
        <v>45200</v>
      </c>
      <c r="M2" s="36">
        <v>45231</v>
      </c>
      <c r="N2" s="36">
        <v>45261</v>
      </c>
      <c r="O2" s="36">
        <v>44927</v>
      </c>
      <c r="P2" s="36">
        <v>44958</v>
      </c>
      <c r="Q2" s="36">
        <v>44986</v>
      </c>
      <c r="R2" s="36">
        <v>45017</v>
      </c>
      <c r="S2" s="36">
        <v>45047</v>
      </c>
      <c r="T2" s="36">
        <v>45078</v>
      </c>
      <c r="U2" s="36">
        <v>45108</v>
      </c>
      <c r="V2" s="36">
        <v>45139</v>
      </c>
      <c r="W2" s="36">
        <v>45170</v>
      </c>
      <c r="X2" s="36">
        <v>45200</v>
      </c>
      <c r="Y2" s="36">
        <v>45231</v>
      </c>
      <c r="Z2" s="36">
        <v>45261</v>
      </c>
    </row>
    <row r="3" spans="2:26" ht="16.5">
      <c r="B3" t="s">
        <v>21</v>
      </c>
      <c r="C3" s="37">
        <f>COUNTIFS('BB, Coverage &amp; Recommendations'!I:I,"&gt;=1/1/2023",'BB, Coverage &amp; Recommendations'!I:I,"&gt;=31/1/2023")</f>
        <v>2</v>
      </c>
      <c r="F3" s="1281"/>
      <c r="G3" s="1281"/>
      <c r="H3" s="1281"/>
      <c r="I3" s="1281"/>
      <c r="J3" s="1281"/>
      <c r="K3" s="1281"/>
      <c r="L3" s="1281"/>
      <c r="M3" s="1281"/>
      <c r="N3" s="1281"/>
      <c r="O3" s="1281"/>
      <c r="P3" s="1281"/>
    </row>
    <row r="4" spans="2:26">
      <c r="B4" t="s">
        <v>34</v>
      </c>
    </row>
    <row r="5" spans="2:26">
      <c r="B5" t="s">
        <v>35</v>
      </c>
    </row>
    <row r="6" spans="2:26">
      <c r="B6" t="s">
        <v>36</v>
      </c>
    </row>
    <row r="8" spans="2:26">
      <c r="B8" t="s">
        <v>37</v>
      </c>
    </row>
    <row r="9" spans="2:26">
      <c r="B9" t="s">
        <v>38</v>
      </c>
    </row>
    <row r="10" spans="2:26">
      <c r="B10" t="s">
        <v>39</v>
      </c>
    </row>
    <row r="11" spans="2:26">
      <c r="B11" t="s">
        <v>40</v>
      </c>
    </row>
    <row r="12" spans="2:26">
      <c r="B12" t="s">
        <v>41</v>
      </c>
    </row>
    <row r="13" spans="2:26">
      <c r="B13" t="s">
        <v>42</v>
      </c>
    </row>
    <row r="14" spans="2:26">
      <c r="B14" t="s">
        <v>43</v>
      </c>
    </row>
    <row r="15" spans="2:26">
      <c r="B15" t="s">
        <v>44</v>
      </c>
    </row>
    <row r="16" spans="2:26">
      <c r="B16" t="s">
        <v>45</v>
      </c>
    </row>
    <row r="17" spans="2:2">
      <c r="B17" t="s">
        <v>46</v>
      </c>
    </row>
    <row r="18" spans="2:2">
      <c r="B18" t="s">
        <v>47</v>
      </c>
    </row>
    <row r="19" spans="2:2">
      <c r="B19" t="s">
        <v>48</v>
      </c>
    </row>
    <row r="20" spans="2:2">
      <c r="B20" t="s">
        <v>49</v>
      </c>
    </row>
    <row r="21" spans="2:2">
      <c r="B21" t="s">
        <v>50</v>
      </c>
    </row>
    <row r="22" spans="2:2">
      <c r="B22" t="s">
        <v>51</v>
      </c>
    </row>
    <row r="23" spans="2:2">
      <c r="B23" t="s">
        <v>52</v>
      </c>
    </row>
    <row r="24" spans="2:2">
      <c r="B24" t="s">
        <v>53</v>
      </c>
    </row>
    <row r="25" spans="2:2">
      <c r="B25" t="s">
        <v>54</v>
      </c>
    </row>
    <row r="26" spans="2:2">
      <c r="B26" t="s">
        <v>55</v>
      </c>
    </row>
    <row r="27" spans="2:2">
      <c r="B27" t="s">
        <v>56</v>
      </c>
    </row>
    <row r="28" spans="2:2">
      <c r="B28" t="s">
        <v>57</v>
      </c>
    </row>
    <row r="29" spans="2:2">
      <c r="B29" t="s">
        <v>58</v>
      </c>
    </row>
    <row r="30" spans="2:2">
      <c r="B30" t="s">
        <v>59</v>
      </c>
    </row>
    <row r="31" spans="2:2">
      <c r="B31" t="s">
        <v>60</v>
      </c>
    </row>
    <row r="32" spans="2:2">
      <c r="B32" t="s">
        <v>61</v>
      </c>
    </row>
    <row r="33" spans="2:2">
      <c r="B33" t="s">
        <v>62</v>
      </c>
    </row>
    <row r="34" spans="2:2">
      <c r="B34" t="s">
        <v>63</v>
      </c>
    </row>
    <row r="35" spans="2:2">
      <c r="B35" t="s">
        <v>64</v>
      </c>
    </row>
    <row r="36" spans="2:2">
      <c r="B36" t="s">
        <v>65</v>
      </c>
    </row>
    <row r="37" spans="2:2">
      <c r="B37" t="s">
        <v>66</v>
      </c>
    </row>
    <row r="38" spans="2:2">
      <c r="B38" t="s">
        <v>67</v>
      </c>
    </row>
    <row r="39" spans="2:2">
      <c r="B39" t="s">
        <v>67</v>
      </c>
    </row>
  </sheetData>
  <mergeCells count="6">
    <mergeCell ref="I3:K3"/>
    <mergeCell ref="L3:N3"/>
    <mergeCell ref="O3:P3"/>
    <mergeCell ref="F3:H3"/>
    <mergeCell ref="C1:N1"/>
    <mergeCell ref="O1:Z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9BD63-499D-4FB9-93CB-0565D9407147}">
  <dimension ref="A1:AF153"/>
  <sheetViews>
    <sheetView zoomScale="85" zoomScaleNormal="85" workbookViewId="0">
      <pane xSplit="4" ySplit="2" topLeftCell="Z113" activePane="bottomRight" state="frozen"/>
      <selection pane="bottomRight" activeCell="AB115" sqref="AB115"/>
      <selection pane="bottomLeft" activeCell="A2" sqref="A2"/>
      <selection pane="topRight" activeCell="D1" sqref="D1"/>
    </sheetView>
  </sheetViews>
  <sheetFormatPr defaultRowHeight="14.45"/>
  <cols>
    <col min="1" max="1" width="10.85546875" style="1" customWidth="1"/>
    <col min="2" max="2" width="14.140625" style="1" bestFit="1" customWidth="1"/>
    <col min="3" max="3" width="45.28515625" style="1" customWidth="1"/>
    <col min="4" max="4" width="33.85546875" style="16" customWidth="1"/>
    <col min="5" max="5" width="56.140625" style="294" customWidth="1"/>
    <col min="6" max="6" width="57.7109375" style="1" customWidth="1"/>
    <col min="7" max="7" width="32.28515625" style="1" customWidth="1"/>
    <col min="8" max="8" width="18.28515625" style="1" customWidth="1"/>
    <col min="9" max="9" width="13.140625" style="250" customWidth="1"/>
    <col min="10" max="11" width="13.140625" style="1" customWidth="1"/>
    <col min="12" max="12" width="13.140625" style="17" customWidth="1"/>
    <col min="13" max="14" width="13.140625" style="1" customWidth="1"/>
    <col min="15" max="15" width="13.140625" style="362" customWidth="1"/>
    <col min="16" max="16" width="12.28515625" style="250" customWidth="1"/>
    <col min="17" max="19" width="12.28515625" style="1" customWidth="1"/>
    <col min="20" max="20" width="17.42578125" style="18" customWidth="1"/>
    <col min="21" max="21" width="13" style="321" customWidth="1"/>
    <col min="22" max="22" width="16.7109375" style="3" customWidth="1"/>
    <col min="23" max="23" width="13.140625" style="321" customWidth="1"/>
    <col min="24" max="24" width="13.140625" style="340" customWidth="1"/>
    <col min="25" max="25" width="13.140625" style="310" customWidth="1"/>
    <col min="26" max="26" width="23.5703125" style="250" bestFit="1" customWidth="1"/>
    <col min="27" max="27" width="15.140625" style="1" bestFit="1" customWidth="1"/>
    <col min="28" max="28" width="138.42578125" style="290" customWidth="1"/>
    <col min="29" max="29" width="39.5703125" style="15" customWidth="1"/>
    <col min="30" max="30" width="13.140625" style="15" customWidth="1"/>
  </cols>
  <sheetData>
    <row r="1" spans="1:32" ht="15.75" hidden="1" customHeight="1" thickBot="1">
      <c r="B1" s="1282" t="s">
        <v>68</v>
      </c>
      <c r="C1" s="1282"/>
      <c r="D1" s="1282"/>
      <c r="E1" s="1282"/>
      <c r="F1" s="1282"/>
      <c r="G1" s="1282"/>
      <c r="H1" s="1282"/>
      <c r="I1" s="1283" t="s">
        <v>69</v>
      </c>
      <c r="J1" s="1283"/>
      <c r="K1" s="1283"/>
      <c r="L1" s="1284"/>
      <c r="M1" s="1283"/>
      <c r="N1" s="1283"/>
      <c r="O1" s="1285"/>
      <c r="P1" s="1283"/>
      <c r="Q1" s="1283"/>
      <c r="R1" s="1283"/>
      <c r="S1" s="1283"/>
      <c r="T1" s="1283"/>
      <c r="U1" s="1284"/>
      <c r="V1" s="1283"/>
      <c r="W1" s="325"/>
      <c r="X1" s="329"/>
      <c r="Y1" s="1286" t="s">
        <v>70</v>
      </c>
      <c r="Z1" s="1286"/>
      <c r="AA1" s="1286"/>
    </row>
    <row r="2" spans="1:32" ht="72.95" thickBot="1">
      <c r="A2" s="271" t="s">
        <v>7</v>
      </c>
      <c r="B2" s="271" t="s">
        <v>0</v>
      </c>
      <c r="C2" s="271" t="s">
        <v>1</v>
      </c>
      <c r="D2" s="516" t="s">
        <v>2</v>
      </c>
      <c r="E2" s="509" t="s">
        <v>3</v>
      </c>
      <c r="F2" s="525" t="s">
        <v>4</v>
      </c>
      <c r="G2" s="272" t="s">
        <v>5</v>
      </c>
      <c r="H2" s="272" t="s">
        <v>6</v>
      </c>
      <c r="I2" s="273" t="s">
        <v>8</v>
      </c>
      <c r="J2" s="271" t="s">
        <v>9</v>
      </c>
      <c r="K2" s="271" t="s">
        <v>71</v>
      </c>
      <c r="L2" s="275" t="s">
        <v>72</v>
      </c>
      <c r="M2" s="307" t="s">
        <v>10</v>
      </c>
      <c r="N2" s="271" t="s">
        <v>12</v>
      </c>
      <c r="O2" s="271" t="s">
        <v>13</v>
      </c>
      <c r="P2" s="273" t="s">
        <v>14</v>
      </c>
      <c r="Q2" s="271" t="s">
        <v>73</v>
      </c>
      <c r="R2" s="271" t="s">
        <v>74</v>
      </c>
      <c r="S2" s="271" t="s">
        <v>75</v>
      </c>
      <c r="T2" s="274" t="s">
        <v>76</v>
      </c>
      <c r="U2" s="275" t="s">
        <v>77</v>
      </c>
      <c r="V2" s="271" t="s">
        <v>78</v>
      </c>
      <c r="W2" s="275" t="s">
        <v>79</v>
      </c>
      <c r="X2" s="330" t="s">
        <v>80</v>
      </c>
      <c r="Y2" s="273" t="s">
        <v>81</v>
      </c>
      <c r="Z2" s="273" t="s">
        <v>82</v>
      </c>
      <c r="AA2" s="337" t="s">
        <v>83</v>
      </c>
      <c r="AB2" s="291" t="s">
        <v>84</v>
      </c>
      <c r="AC2" s="251"/>
      <c r="AD2" s="251"/>
    </row>
    <row r="3" spans="1:32" ht="290.10000000000002">
      <c r="A3" s="262" t="s">
        <v>85</v>
      </c>
      <c r="B3" s="256">
        <v>6527</v>
      </c>
      <c r="C3" s="262" t="s">
        <v>86</v>
      </c>
      <c r="D3" s="517"/>
      <c r="E3" s="513" t="s">
        <v>87</v>
      </c>
      <c r="F3" s="603" t="s">
        <v>44</v>
      </c>
      <c r="G3" s="253" t="s">
        <v>44</v>
      </c>
      <c r="H3" s="252"/>
      <c r="I3" s="254">
        <v>45071</v>
      </c>
      <c r="J3" s="255">
        <v>45078</v>
      </c>
      <c r="K3" s="255">
        <v>45076</v>
      </c>
      <c r="L3" s="608">
        <v>1797.78</v>
      </c>
      <c r="M3" s="255">
        <v>45090</v>
      </c>
      <c r="N3" s="616">
        <v>15</v>
      </c>
      <c r="O3" s="255"/>
      <c r="P3" s="620">
        <v>45092</v>
      </c>
      <c r="Q3" s="620"/>
      <c r="R3" s="625"/>
      <c r="S3" s="625"/>
      <c r="T3" s="266"/>
      <c r="U3" s="317"/>
      <c r="V3" s="318"/>
      <c r="W3" s="317"/>
      <c r="X3" s="636"/>
      <c r="Y3" s="254">
        <v>45076</v>
      </c>
      <c r="Z3" s="254"/>
      <c r="AA3" s="648"/>
      <c r="AB3" s="662" t="s">
        <v>88</v>
      </c>
      <c r="AC3" s="257"/>
      <c r="AD3" s="257"/>
      <c r="AE3" s="258"/>
      <c r="AF3" s="258"/>
    </row>
    <row r="4" spans="1:32" ht="29.1">
      <c r="A4" s="262" t="s">
        <v>89</v>
      </c>
      <c r="B4" s="262">
        <v>6527</v>
      </c>
      <c r="C4" s="262" t="s">
        <v>86</v>
      </c>
      <c r="D4" s="595"/>
      <c r="E4" s="514" t="s">
        <v>90</v>
      </c>
      <c r="F4" s="526" t="s">
        <v>47</v>
      </c>
      <c r="G4" s="260" t="s">
        <v>47</v>
      </c>
      <c r="H4" s="259"/>
      <c r="I4" s="261">
        <v>45180</v>
      </c>
      <c r="J4" s="263">
        <v>45181</v>
      </c>
      <c r="K4" s="263">
        <v>45170</v>
      </c>
      <c r="L4" s="317">
        <v>7261.62</v>
      </c>
      <c r="M4" s="263">
        <v>45203</v>
      </c>
      <c r="N4" s="264">
        <v>30</v>
      </c>
      <c r="O4" s="263">
        <v>45219</v>
      </c>
      <c r="P4" s="265"/>
      <c r="Q4" s="265"/>
      <c r="R4" s="265"/>
      <c r="S4" s="265"/>
      <c r="T4" s="266"/>
      <c r="U4" s="317"/>
      <c r="V4" s="318"/>
      <c r="W4" s="317"/>
      <c r="X4" s="331"/>
      <c r="Y4" s="261"/>
      <c r="Z4" s="261"/>
      <c r="AA4" s="449"/>
      <c r="AB4" s="669" t="s">
        <v>91</v>
      </c>
      <c r="AC4" s="257"/>
      <c r="AD4" s="257"/>
      <c r="AE4" s="258"/>
      <c r="AF4" s="258"/>
    </row>
    <row r="5" spans="1:32" ht="101.45">
      <c r="A5" s="262" t="s">
        <v>92</v>
      </c>
      <c r="B5" s="262">
        <v>23087</v>
      </c>
      <c r="C5" s="262" t="s">
        <v>93</v>
      </c>
      <c r="D5" s="518" t="s">
        <v>94</v>
      </c>
      <c r="E5" s="446"/>
      <c r="F5" s="526"/>
      <c r="G5" s="260"/>
      <c r="H5" s="259"/>
      <c r="I5" s="261">
        <v>45036</v>
      </c>
      <c r="J5" s="263"/>
      <c r="K5" s="263">
        <v>45049</v>
      </c>
      <c r="L5" s="371">
        <v>1212.75</v>
      </c>
      <c r="M5" s="615" t="s">
        <v>95</v>
      </c>
      <c r="N5" s="264">
        <v>15</v>
      </c>
      <c r="O5" s="263">
        <v>45063</v>
      </c>
      <c r="P5" s="263">
        <v>45061</v>
      </c>
      <c r="Q5" s="263"/>
      <c r="R5" s="263"/>
      <c r="S5" s="263"/>
      <c r="T5" s="266">
        <v>37825.53</v>
      </c>
      <c r="U5" s="317"/>
      <c r="V5" s="318"/>
      <c r="W5" s="317"/>
      <c r="X5" s="331"/>
      <c r="Y5" s="261">
        <v>45063</v>
      </c>
      <c r="Z5" s="261"/>
      <c r="AA5" s="651">
        <v>4020659896</v>
      </c>
      <c r="AB5" s="286" t="s">
        <v>96</v>
      </c>
      <c r="AC5" s="257"/>
      <c r="AD5" s="257"/>
      <c r="AE5" s="257"/>
      <c r="AF5" s="257"/>
    </row>
    <row r="6" spans="1:32" ht="217.5">
      <c r="A6" s="262" t="s">
        <v>92</v>
      </c>
      <c r="B6" s="262">
        <v>23087</v>
      </c>
      <c r="C6" s="262" t="s">
        <v>93</v>
      </c>
      <c r="D6" s="518" t="s">
        <v>94</v>
      </c>
      <c r="E6" s="512"/>
      <c r="F6" s="526" t="s">
        <v>37</v>
      </c>
      <c r="G6" s="260" t="s">
        <v>37</v>
      </c>
      <c r="H6" s="259"/>
      <c r="I6" s="261">
        <v>45077</v>
      </c>
      <c r="J6" s="263">
        <v>45078</v>
      </c>
      <c r="K6" s="263">
        <v>45078</v>
      </c>
      <c r="L6" s="317">
        <v>1212.75</v>
      </c>
      <c r="M6" s="263">
        <v>45083</v>
      </c>
      <c r="N6" s="264">
        <v>15</v>
      </c>
      <c r="O6" s="263"/>
      <c r="P6" s="265">
        <v>45097</v>
      </c>
      <c r="Q6" s="265"/>
      <c r="R6" s="265">
        <v>45117</v>
      </c>
      <c r="S6" s="626"/>
      <c r="T6" s="266"/>
      <c r="U6" s="317">
        <v>26292.65</v>
      </c>
      <c r="V6" s="318"/>
      <c r="W6" s="317">
        <v>26292.65</v>
      </c>
      <c r="X6" s="331">
        <v>45124</v>
      </c>
      <c r="Y6" s="261">
        <v>45078</v>
      </c>
      <c r="Z6" s="261"/>
      <c r="AA6" s="449"/>
      <c r="AB6" s="286" t="s">
        <v>97</v>
      </c>
      <c r="AC6" s="257"/>
      <c r="AD6" s="257"/>
      <c r="AE6" s="258"/>
      <c r="AF6" s="258"/>
    </row>
    <row r="7" spans="1:32" ht="174">
      <c r="A7" s="262" t="s">
        <v>85</v>
      </c>
      <c r="B7" s="262">
        <v>23270</v>
      </c>
      <c r="C7" s="262" t="s">
        <v>98</v>
      </c>
      <c r="D7" s="518"/>
      <c r="E7" s="417" t="s">
        <v>99</v>
      </c>
      <c r="F7" s="526" t="s">
        <v>100</v>
      </c>
      <c r="G7" s="260" t="s">
        <v>100</v>
      </c>
      <c r="H7" s="259"/>
      <c r="I7" s="265">
        <v>44960</v>
      </c>
      <c r="J7" s="263"/>
      <c r="K7" s="263"/>
      <c r="L7" s="371"/>
      <c r="M7" s="263" t="s">
        <v>101</v>
      </c>
      <c r="N7" s="264">
        <v>15</v>
      </c>
      <c r="O7" s="361">
        <v>45009</v>
      </c>
      <c r="P7" s="313">
        <f>WORKDAY(I7,15)</f>
        <v>44981</v>
      </c>
      <c r="Q7" s="265"/>
      <c r="R7" s="265"/>
      <c r="S7" s="265"/>
      <c r="T7" s="266" t="s">
        <v>101</v>
      </c>
      <c r="U7" s="317"/>
      <c r="V7" s="318"/>
      <c r="W7" s="682"/>
      <c r="X7" s="331"/>
      <c r="Y7" s="261">
        <f>K7</f>
        <v>0</v>
      </c>
      <c r="Z7" s="261"/>
      <c r="AA7" s="652">
        <v>4020653004</v>
      </c>
      <c r="AB7" s="286" t="s">
        <v>102</v>
      </c>
      <c r="AC7" s="257"/>
      <c r="AD7" s="257"/>
    </row>
    <row r="8" spans="1:32" ht="116.1">
      <c r="A8" s="262" t="s">
        <v>92</v>
      </c>
      <c r="B8" s="262">
        <v>23381</v>
      </c>
      <c r="C8" s="262" t="s">
        <v>103</v>
      </c>
      <c r="D8" s="518"/>
      <c r="E8" s="446"/>
      <c r="F8" s="526" t="s">
        <v>37</v>
      </c>
      <c r="G8" s="260"/>
      <c r="H8" s="259"/>
      <c r="I8" s="261">
        <v>45034</v>
      </c>
      <c r="J8" s="263"/>
      <c r="K8" s="263"/>
      <c r="L8" s="371"/>
      <c r="M8" s="263"/>
      <c r="N8" s="264"/>
      <c r="O8" s="314">
        <v>45041</v>
      </c>
      <c r="P8" s="263"/>
      <c r="Q8" s="263"/>
      <c r="R8" s="263"/>
      <c r="S8" s="263"/>
      <c r="T8" s="266"/>
      <c r="U8" s="317"/>
      <c r="V8" s="318"/>
      <c r="W8" s="632">
        <v>57207.74</v>
      </c>
      <c r="X8" s="415">
        <v>45069</v>
      </c>
      <c r="Y8" s="261"/>
      <c r="Z8" s="261">
        <v>45140</v>
      </c>
      <c r="AA8" s="651">
        <v>4020671485</v>
      </c>
      <c r="AB8" s="286" t="s">
        <v>104</v>
      </c>
      <c r="AC8" s="257"/>
      <c r="AD8" s="257"/>
      <c r="AE8" s="257"/>
      <c r="AF8" s="257"/>
    </row>
    <row r="9" spans="1:32" ht="261.60000000000002" thickBot="1">
      <c r="A9" s="262" t="s">
        <v>85</v>
      </c>
      <c r="B9" s="262">
        <v>23461</v>
      </c>
      <c r="C9" s="262" t="s">
        <v>105</v>
      </c>
      <c r="D9" s="518"/>
      <c r="E9" s="417"/>
      <c r="F9" s="526" t="s">
        <v>100</v>
      </c>
      <c r="G9" s="260" t="s">
        <v>100</v>
      </c>
      <c r="H9" s="259"/>
      <c r="I9" s="261">
        <v>45015</v>
      </c>
      <c r="J9" s="263" t="s">
        <v>101</v>
      </c>
      <c r="K9" s="263" t="s">
        <v>101</v>
      </c>
      <c r="L9" s="371" t="s">
        <v>101</v>
      </c>
      <c r="M9" s="263">
        <v>45273</v>
      </c>
      <c r="N9" s="264">
        <v>5</v>
      </c>
      <c r="O9" s="617">
        <v>45278</v>
      </c>
      <c r="P9" s="265">
        <v>45022</v>
      </c>
      <c r="Q9" s="265"/>
      <c r="R9" s="265">
        <v>45307</v>
      </c>
      <c r="S9" s="265" t="s">
        <v>106</v>
      </c>
      <c r="T9" s="266" t="s">
        <v>101</v>
      </c>
      <c r="U9" s="317">
        <v>20113.18</v>
      </c>
      <c r="V9" s="318" t="s">
        <v>101</v>
      </c>
      <c r="W9" s="317">
        <v>20113.18</v>
      </c>
      <c r="X9" s="331">
        <v>45342</v>
      </c>
      <c r="Y9" s="261" t="str">
        <f>K9</f>
        <v>N/A</v>
      </c>
      <c r="Z9" s="261" t="str">
        <f>L9</f>
        <v>N/A</v>
      </c>
      <c r="AA9" s="262">
        <f>M9</f>
        <v>45273</v>
      </c>
      <c r="AB9" s="421" t="s">
        <v>107</v>
      </c>
      <c r="AC9" s="257"/>
      <c r="AD9" s="257"/>
    </row>
    <row r="10" spans="1:32" ht="72.95" thickBot="1">
      <c r="A10" s="368" t="s">
        <v>85</v>
      </c>
      <c r="B10" s="581">
        <v>23493</v>
      </c>
      <c r="C10" s="262" t="s">
        <v>108</v>
      </c>
      <c r="D10" s="587"/>
      <c r="E10" s="469"/>
      <c r="F10" s="526" t="s">
        <v>44</v>
      </c>
      <c r="G10" s="260" t="s">
        <v>44</v>
      </c>
      <c r="H10" s="259"/>
      <c r="I10" s="261">
        <v>45247</v>
      </c>
      <c r="J10" s="263">
        <v>45257</v>
      </c>
      <c r="K10" s="263"/>
      <c r="L10" s="317">
        <v>2167.86</v>
      </c>
      <c r="M10" s="263">
        <v>45274</v>
      </c>
      <c r="N10" s="264">
        <v>20</v>
      </c>
      <c r="O10" s="263"/>
      <c r="P10" s="265">
        <v>45275</v>
      </c>
      <c r="Q10" s="265"/>
      <c r="R10" s="265"/>
      <c r="S10" s="265"/>
      <c r="T10" s="266"/>
      <c r="U10" s="317"/>
      <c r="V10" s="318"/>
      <c r="W10" s="317"/>
      <c r="X10" s="331"/>
      <c r="Y10" s="261"/>
      <c r="Z10" s="261"/>
      <c r="AA10" s="649"/>
      <c r="AB10" s="665" t="s">
        <v>109</v>
      </c>
      <c r="AC10" s="461"/>
      <c r="AD10" s="257"/>
      <c r="AE10" s="258"/>
      <c r="AF10" s="258"/>
    </row>
    <row r="11" spans="1:32" ht="145.5" thickBot="1">
      <c r="A11" s="262" t="s">
        <v>92</v>
      </c>
      <c r="B11" s="262">
        <v>23565</v>
      </c>
      <c r="C11" s="262" t="s">
        <v>110</v>
      </c>
      <c r="D11" s="519" t="s">
        <v>111</v>
      </c>
      <c r="E11" s="510" t="s">
        <v>112</v>
      </c>
      <c r="F11" s="526" t="s">
        <v>100</v>
      </c>
      <c r="G11" s="260" t="s">
        <v>100</v>
      </c>
      <c r="H11" s="259"/>
      <c r="I11" s="265">
        <v>44960</v>
      </c>
      <c r="J11" s="263"/>
      <c r="K11" s="263"/>
      <c r="L11" s="371"/>
      <c r="M11" s="263"/>
      <c r="N11" s="264">
        <v>5</v>
      </c>
      <c r="O11" s="617" t="s">
        <v>113</v>
      </c>
      <c r="P11" s="313">
        <v>44988</v>
      </c>
      <c r="Q11" s="265"/>
      <c r="R11" s="265"/>
      <c r="S11" s="265"/>
      <c r="T11" s="266" t="s">
        <v>101</v>
      </c>
      <c r="U11" s="317">
        <v>20395.54</v>
      </c>
      <c r="V11" s="318" t="s">
        <v>101</v>
      </c>
      <c r="W11" s="317">
        <v>19707.060000000001</v>
      </c>
      <c r="X11" s="333">
        <v>45022</v>
      </c>
      <c r="Y11" s="261">
        <f>K11</f>
        <v>0</v>
      </c>
      <c r="Z11" s="261"/>
      <c r="AA11" s="651"/>
      <c r="AB11" s="421" t="s">
        <v>114</v>
      </c>
      <c r="AC11" s="257"/>
      <c r="AD11" s="257"/>
    </row>
    <row r="12" spans="1:32" ht="43.5">
      <c r="A12" s="262" t="s">
        <v>89</v>
      </c>
      <c r="B12" s="262">
        <v>23749</v>
      </c>
      <c r="C12" s="262" t="s">
        <v>115</v>
      </c>
      <c r="D12" s="518"/>
      <c r="E12" s="417"/>
      <c r="F12" s="526"/>
      <c r="G12" s="260" t="s">
        <v>100</v>
      </c>
      <c r="H12" s="259"/>
      <c r="I12" s="261"/>
      <c r="J12" s="263"/>
      <c r="K12" s="263"/>
      <c r="L12" s="371"/>
      <c r="M12" s="263"/>
      <c r="N12" s="264"/>
      <c r="O12" s="263"/>
      <c r="P12" s="265"/>
      <c r="Q12" s="265"/>
      <c r="R12" s="265"/>
      <c r="S12" s="265"/>
      <c r="T12" s="266"/>
      <c r="U12" s="317"/>
      <c r="V12" s="318"/>
      <c r="W12" s="326"/>
      <c r="X12" s="332"/>
      <c r="Y12" s="261"/>
      <c r="Z12" s="402"/>
      <c r="AA12" s="651"/>
      <c r="AB12" s="286" t="s">
        <v>116</v>
      </c>
      <c r="AC12" s="257"/>
      <c r="AD12" s="257"/>
      <c r="AE12" s="258"/>
      <c r="AF12" s="258"/>
    </row>
    <row r="13" spans="1:32" ht="348">
      <c r="A13" s="262" t="s">
        <v>92</v>
      </c>
      <c r="B13" s="276">
        <v>23959</v>
      </c>
      <c r="C13" s="276" t="s">
        <v>117</v>
      </c>
      <c r="D13" s="519" t="s">
        <v>118</v>
      </c>
      <c r="E13" s="511" t="s">
        <v>119</v>
      </c>
      <c r="F13" s="527" t="s">
        <v>100</v>
      </c>
      <c r="G13" s="260" t="s">
        <v>100</v>
      </c>
      <c r="H13" s="277"/>
      <c r="I13" s="261">
        <v>45009</v>
      </c>
      <c r="J13" s="281"/>
      <c r="K13" s="281">
        <v>45012</v>
      </c>
      <c r="L13" s="319">
        <v>1422.96</v>
      </c>
      <c r="M13" s="281">
        <v>45028</v>
      </c>
      <c r="N13" s="280">
        <v>15</v>
      </c>
      <c r="O13" s="361">
        <v>45034</v>
      </c>
      <c r="P13" s="265">
        <v>45034</v>
      </c>
      <c r="Q13" s="624">
        <v>44972</v>
      </c>
      <c r="R13" s="282">
        <v>45083</v>
      </c>
      <c r="S13" s="282"/>
      <c r="T13" s="323" t="s">
        <v>101</v>
      </c>
      <c r="U13" s="319"/>
      <c r="V13" s="323"/>
      <c r="W13" s="630">
        <v>22702.5</v>
      </c>
      <c r="X13" s="415">
        <v>45090</v>
      </c>
      <c r="Y13" s="416">
        <f>K13</f>
        <v>45012</v>
      </c>
      <c r="Z13" s="407">
        <v>45057</v>
      </c>
      <c r="AA13" s="583">
        <v>4020658778</v>
      </c>
      <c r="AB13" s="288" t="s">
        <v>120</v>
      </c>
      <c r="AC13" s="461"/>
      <c r="AD13" s="257"/>
    </row>
    <row r="14" spans="1:32" ht="159.6">
      <c r="A14" s="368" t="s">
        <v>85</v>
      </c>
      <c r="B14" s="580">
        <v>24148</v>
      </c>
      <c r="C14" s="276" t="s">
        <v>121</v>
      </c>
      <c r="D14" s="588"/>
      <c r="E14" s="469"/>
      <c r="F14" s="527" t="s">
        <v>100</v>
      </c>
      <c r="G14" s="260" t="s">
        <v>100</v>
      </c>
      <c r="H14" s="277"/>
      <c r="I14" s="279">
        <v>45301</v>
      </c>
      <c r="J14" s="281"/>
      <c r="K14" s="281"/>
      <c r="L14" s="319"/>
      <c r="M14" s="281">
        <v>45309</v>
      </c>
      <c r="N14" s="280"/>
      <c r="O14" s="281">
        <v>45322</v>
      </c>
      <c r="P14" s="265"/>
      <c r="Q14" s="282">
        <v>45306</v>
      </c>
      <c r="R14" s="282"/>
      <c r="S14" s="282"/>
      <c r="T14" s="283" t="s">
        <v>101</v>
      </c>
      <c r="U14" s="319">
        <v>9507.0624000000007</v>
      </c>
      <c r="V14" s="323"/>
      <c r="W14" s="319"/>
      <c r="X14" s="338">
        <v>45317</v>
      </c>
      <c r="Y14" s="279"/>
      <c r="Z14" s="279"/>
      <c r="AA14" s="653"/>
      <c r="AB14" s="462" t="s">
        <v>122</v>
      </c>
      <c r="AC14" s="461"/>
      <c r="AD14" s="257"/>
      <c r="AE14" s="258"/>
      <c r="AF14" s="258"/>
    </row>
    <row r="15" spans="1:32" ht="87">
      <c r="A15" s="276" t="s">
        <v>92</v>
      </c>
      <c r="B15" s="276">
        <v>24149</v>
      </c>
      <c r="C15" s="276" t="s">
        <v>123</v>
      </c>
      <c r="D15" s="588"/>
      <c r="E15" s="510" t="s">
        <v>124</v>
      </c>
      <c r="F15" s="527" t="s">
        <v>100</v>
      </c>
      <c r="G15" s="260" t="s">
        <v>100</v>
      </c>
      <c r="H15" s="287"/>
      <c r="I15" s="279">
        <v>45208</v>
      </c>
      <c r="J15" s="289">
        <v>45210</v>
      </c>
      <c r="K15" s="289">
        <v>45210</v>
      </c>
      <c r="L15" s="610">
        <v>1422.96</v>
      </c>
      <c r="M15" s="281">
        <v>45212</v>
      </c>
      <c r="N15" s="280">
        <v>15</v>
      </c>
      <c r="O15" s="281">
        <v>45219</v>
      </c>
      <c r="P15" s="282">
        <v>45229</v>
      </c>
      <c r="Q15" s="282"/>
      <c r="R15" s="282"/>
      <c r="S15" s="282"/>
      <c r="T15" s="283"/>
      <c r="U15" s="319"/>
      <c r="V15" s="323"/>
      <c r="W15" s="319"/>
      <c r="X15" s="338"/>
      <c r="Y15" s="261"/>
      <c r="Z15" s="261"/>
      <c r="AA15" s="656"/>
      <c r="AB15" s="462" t="s">
        <v>125</v>
      </c>
      <c r="AC15" s="257"/>
      <c r="AD15" s="257"/>
      <c r="AE15" s="258"/>
      <c r="AF15" s="258"/>
    </row>
    <row r="16" spans="1:32" ht="188.45">
      <c r="A16" s="276" t="s">
        <v>85</v>
      </c>
      <c r="B16" s="276">
        <v>24150</v>
      </c>
      <c r="C16" s="276" t="s">
        <v>126</v>
      </c>
      <c r="D16" s="588"/>
      <c r="E16" s="515" t="s">
        <v>127</v>
      </c>
      <c r="F16" s="527" t="s">
        <v>100</v>
      </c>
      <c r="G16" s="260" t="s">
        <v>100</v>
      </c>
      <c r="H16" s="287"/>
      <c r="I16" s="279">
        <v>45167</v>
      </c>
      <c r="J16" s="289"/>
      <c r="K16" s="289">
        <v>45168</v>
      </c>
      <c r="L16" s="610">
        <v>1422.96</v>
      </c>
      <c r="M16" s="281">
        <v>45174</v>
      </c>
      <c r="N16" s="280">
        <v>15</v>
      </c>
      <c r="O16" s="281">
        <v>45211</v>
      </c>
      <c r="P16" s="282">
        <v>45188</v>
      </c>
      <c r="Q16" s="282">
        <v>45168</v>
      </c>
      <c r="R16" s="282">
        <v>45223</v>
      </c>
      <c r="S16" s="282" t="s">
        <v>106</v>
      </c>
      <c r="T16" s="283"/>
      <c r="U16" s="319"/>
      <c r="V16" s="323"/>
      <c r="W16" s="319">
        <v>7637.72</v>
      </c>
      <c r="X16" s="338">
        <v>45232</v>
      </c>
      <c r="Y16" s="261">
        <v>45232</v>
      </c>
      <c r="Z16" s="261"/>
      <c r="AA16" s="656"/>
      <c r="AB16" s="462" t="s">
        <v>128</v>
      </c>
      <c r="AC16" s="461"/>
      <c r="AD16" s="257"/>
      <c r="AE16" s="258"/>
      <c r="AF16" s="258"/>
    </row>
    <row r="17" spans="1:32" ht="174">
      <c r="A17" s="276" t="s">
        <v>92</v>
      </c>
      <c r="B17" s="276">
        <v>24165</v>
      </c>
      <c r="C17" s="276" t="s">
        <v>129</v>
      </c>
      <c r="D17" s="519" t="s">
        <v>130</v>
      </c>
      <c r="E17" s="510" t="s">
        <v>131</v>
      </c>
      <c r="F17" s="605" t="s">
        <v>37</v>
      </c>
      <c r="G17" s="260" t="s">
        <v>37</v>
      </c>
      <c r="H17" s="287"/>
      <c r="I17" s="279">
        <v>44967</v>
      </c>
      <c r="J17" s="289"/>
      <c r="K17" s="289">
        <v>44973</v>
      </c>
      <c r="L17" s="373">
        <v>1212.75</v>
      </c>
      <c r="M17" s="281">
        <v>44978</v>
      </c>
      <c r="N17" s="280">
        <v>15</v>
      </c>
      <c r="O17" s="361">
        <v>44987</v>
      </c>
      <c r="P17" s="315">
        <f>WORKDAY(I17,15)</f>
        <v>44988</v>
      </c>
      <c r="Q17" s="282">
        <v>44992</v>
      </c>
      <c r="R17" s="282">
        <v>45008</v>
      </c>
      <c r="S17" s="282"/>
      <c r="T17" s="323" t="s">
        <v>101</v>
      </c>
      <c r="U17" s="319">
        <v>22528.82</v>
      </c>
      <c r="V17" s="323" t="s">
        <v>101</v>
      </c>
      <c r="W17" s="319">
        <v>21055.61</v>
      </c>
      <c r="X17" s="338">
        <v>45030</v>
      </c>
      <c r="Y17" s="279">
        <f>K17</f>
        <v>44973</v>
      </c>
      <c r="Z17" s="279"/>
      <c r="AA17" s="653">
        <v>4020651430</v>
      </c>
      <c r="AB17" s="288" t="s">
        <v>132</v>
      </c>
      <c r="AC17" s="257"/>
      <c r="AD17" s="257"/>
    </row>
    <row r="18" spans="1:32" ht="174">
      <c r="A18" s="574" t="s">
        <v>92</v>
      </c>
      <c r="B18" s="580">
        <v>24237</v>
      </c>
      <c r="C18" s="276" t="s">
        <v>133</v>
      </c>
      <c r="D18" s="588"/>
      <c r="E18" s="469"/>
      <c r="F18" s="527" t="s">
        <v>100</v>
      </c>
      <c r="G18" s="260" t="s">
        <v>100</v>
      </c>
      <c r="H18" s="287"/>
      <c r="I18" s="279">
        <v>45268</v>
      </c>
      <c r="J18" s="289"/>
      <c r="K18" s="289"/>
      <c r="L18" s="610"/>
      <c r="M18" s="614">
        <v>45294</v>
      </c>
      <c r="N18" s="280"/>
      <c r="O18" s="281">
        <v>45317</v>
      </c>
      <c r="P18" s="282">
        <v>45316</v>
      </c>
      <c r="Q18" s="282"/>
      <c r="R18" s="282"/>
      <c r="S18" s="282"/>
      <c r="T18" s="283" t="s">
        <v>101</v>
      </c>
      <c r="U18" s="319">
        <v>8090.61</v>
      </c>
      <c r="V18" s="323" t="s">
        <v>101</v>
      </c>
      <c r="W18" s="319"/>
      <c r="X18" s="338"/>
      <c r="Y18" s="279"/>
      <c r="Z18" s="279"/>
      <c r="AA18" s="653"/>
      <c r="AB18" s="462" t="s">
        <v>134</v>
      </c>
      <c r="AC18" s="461"/>
      <c r="AD18" s="257"/>
      <c r="AE18" s="258"/>
      <c r="AF18" s="258"/>
    </row>
    <row r="19" spans="1:32" ht="101.45">
      <c r="A19" s="276" t="s">
        <v>92</v>
      </c>
      <c r="B19" s="276">
        <v>24238</v>
      </c>
      <c r="C19" s="276" t="s">
        <v>135</v>
      </c>
      <c r="D19" s="588"/>
      <c r="E19" s="411" t="s">
        <v>127</v>
      </c>
      <c r="F19" s="527" t="s">
        <v>100</v>
      </c>
      <c r="G19" s="260" t="s">
        <v>100</v>
      </c>
      <c r="H19" s="287"/>
      <c r="I19" s="279">
        <v>45226</v>
      </c>
      <c r="J19" s="289"/>
      <c r="K19" s="289"/>
      <c r="L19" s="319">
        <v>1422.96</v>
      </c>
      <c r="M19" s="281">
        <v>45238</v>
      </c>
      <c r="N19" s="280">
        <v>15</v>
      </c>
      <c r="O19" s="281">
        <v>45244</v>
      </c>
      <c r="P19" s="279">
        <f>WORKDAY(I19,15)</f>
        <v>45247</v>
      </c>
      <c r="Q19" s="282"/>
      <c r="R19" s="282">
        <v>45259</v>
      </c>
      <c r="S19" s="282" t="s">
        <v>106</v>
      </c>
      <c r="T19" s="283"/>
      <c r="U19" s="319"/>
      <c r="V19" s="323"/>
      <c r="W19" s="319"/>
      <c r="X19" s="338"/>
      <c r="Y19" s="261"/>
      <c r="Z19" s="279"/>
      <c r="AA19" s="654"/>
      <c r="AB19" s="462" t="s">
        <v>136</v>
      </c>
      <c r="AC19" s="257"/>
      <c r="AD19" s="257"/>
      <c r="AE19" s="258"/>
      <c r="AF19" s="258"/>
    </row>
    <row r="20" spans="1:32" ht="144.94999999999999">
      <c r="A20" s="574" t="s">
        <v>85</v>
      </c>
      <c r="B20" s="580">
        <v>24239</v>
      </c>
      <c r="C20" s="276" t="s">
        <v>137</v>
      </c>
      <c r="D20" s="588"/>
      <c r="E20" s="469"/>
      <c r="F20" s="527" t="s">
        <v>100</v>
      </c>
      <c r="G20" s="260" t="s">
        <v>100</v>
      </c>
      <c r="H20" s="287"/>
      <c r="I20" s="279">
        <v>45301</v>
      </c>
      <c r="J20" s="289"/>
      <c r="K20" s="289"/>
      <c r="L20" s="319"/>
      <c r="M20" s="281">
        <v>45315</v>
      </c>
      <c r="N20" s="280">
        <v>15</v>
      </c>
      <c r="O20" s="281">
        <v>45322</v>
      </c>
      <c r="P20" s="312">
        <v>45322</v>
      </c>
      <c r="Q20" s="282">
        <v>45306</v>
      </c>
      <c r="R20" s="282"/>
      <c r="S20" s="282"/>
      <c r="T20" s="283" t="s">
        <v>101</v>
      </c>
      <c r="U20" s="319">
        <v>9507.0624000000007</v>
      </c>
      <c r="V20" s="283" t="s">
        <v>101</v>
      </c>
      <c r="W20" s="319"/>
      <c r="X20" s="338"/>
      <c r="Y20" s="261"/>
      <c r="Z20" s="279"/>
      <c r="AA20" s="654"/>
      <c r="AB20" s="462" t="s">
        <v>138</v>
      </c>
      <c r="AC20" s="461"/>
      <c r="AD20" s="257"/>
      <c r="AE20" s="258"/>
      <c r="AF20" s="258"/>
    </row>
    <row r="21" spans="1:32" ht="144.94999999999999">
      <c r="A21" s="574" t="s">
        <v>85</v>
      </c>
      <c r="B21" s="580">
        <v>24240</v>
      </c>
      <c r="C21" s="276" t="s">
        <v>139</v>
      </c>
      <c r="D21" s="588"/>
      <c r="E21" s="469"/>
      <c r="F21" s="527" t="s">
        <v>100</v>
      </c>
      <c r="G21" s="260" t="s">
        <v>100</v>
      </c>
      <c r="H21" s="287"/>
      <c r="I21" s="279">
        <v>45268</v>
      </c>
      <c r="J21" s="289"/>
      <c r="K21" s="289"/>
      <c r="L21" s="319"/>
      <c r="M21" s="614">
        <v>45295</v>
      </c>
      <c r="N21" s="280"/>
      <c r="O21" s="281">
        <v>45306</v>
      </c>
      <c r="P21" s="282"/>
      <c r="Q21" s="282">
        <v>45273</v>
      </c>
      <c r="R21" s="282">
        <v>45320</v>
      </c>
      <c r="S21" s="282" t="s">
        <v>106</v>
      </c>
      <c r="T21" s="283" t="s">
        <v>101</v>
      </c>
      <c r="U21" s="319">
        <v>9043.26</v>
      </c>
      <c r="V21" s="283" t="s">
        <v>101</v>
      </c>
      <c r="W21" s="319"/>
      <c r="X21" s="338"/>
      <c r="Y21" s="261"/>
      <c r="Z21" s="279"/>
      <c r="AA21" s="654"/>
      <c r="AB21" s="462" t="s">
        <v>140</v>
      </c>
      <c r="AC21" s="461"/>
      <c r="AD21" s="257"/>
      <c r="AE21" s="258"/>
      <c r="AF21" s="258"/>
    </row>
    <row r="22" spans="1:32" ht="159.6">
      <c r="A22" s="574" t="s">
        <v>85</v>
      </c>
      <c r="B22" s="580">
        <v>24241</v>
      </c>
      <c r="C22" s="276" t="s">
        <v>141</v>
      </c>
      <c r="D22" s="588"/>
      <c r="E22" s="469"/>
      <c r="F22" s="527" t="s">
        <v>100</v>
      </c>
      <c r="G22" s="260" t="s">
        <v>100</v>
      </c>
      <c r="H22" s="287"/>
      <c r="I22" s="279">
        <v>45268</v>
      </c>
      <c r="J22" s="289"/>
      <c r="K22" s="289"/>
      <c r="L22" s="319"/>
      <c r="M22" s="281">
        <v>45294</v>
      </c>
      <c r="N22" s="280"/>
      <c r="O22" s="281">
        <v>45302</v>
      </c>
      <c r="P22" s="282"/>
      <c r="Q22" s="282">
        <v>45273</v>
      </c>
      <c r="R22" s="282">
        <v>45320</v>
      </c>
      <c r="S22" s="282" t="s">
        <v>106</v>
      </c>
      <c r="T22" s="283" t="s">
        <v>101</v>
      </c>
      <c r="U22" s="319">
        <v>9043.26</v>
      </c>
      <c r="V22" s="283" t="s">
        <v>101</v>
      </c>
      <c r="W22" s="319"/>
      <c r="X22" s="338"/>
      <c r="Y22" s="261"/>
      <c r="Z22" s="279"/>
      <c r="AA22" s="654"/>
      <c r="AB22" s="462" t="s">
        <v>142</v>
      </c>
      <c r="AC22" s="461"/>
      <c r="AD22" s="257"/>
      <c r="AE22" s="258"/>
      <c r="AF22" s="258"/>
    </row>
    <row r="23" spans="1:32" ht="102" thickBot="1">
      <c r="A23" s="267" t="s">
        <v>85</v>
      </c>
      <c r="B23" s="267">
        <v>24242</v>
      </c>
      <c r="C23" s="267" t="s">
        <v>143</v>
      </c>
      <c r="D23" s="591"/>
      <c r="E23" s="510" t="s">
        <v>124</v>
      </c>
      <c r="F23" s="528" t="s">
        <v>100</v>
      </c>
      <c r="G23" s="260" t="s">
        <v>100</v>
      </c>
      <c r="H23" s="284"/>
      <c r="I23" s="285">
        <v>45244</v>
      </c>
      <c r="J23" s="311">
        <v>45244</v>
      </c>
      <c r="K23" s="311"/>
      <c r="L23" s="317">
        <v>1422.96</v>
      </c>
      <c r="M23" s="269">
        <v>45247</v>
      </c>
      <c r="N23" s="268">
        <v>15</v>
      </c>
      <c r="O23" s="269">
        <v>45264</v>
      </c>
      <c r="P23" s="621">
        <v>45264</v>
      </c>
      <c r="Q23" s="621"/>
      <c r="R23" s="621">
        <v>45307</v>
      </c>
      <c r="S23" s="621" t="s">
        <v>106</v>
      </c>
      <c r="T23" s="270"/>
      <c r="U23" s="320"/>
      <c r="V23" s="324"/>
      <c r="W23" s="320"/>
      <c r="X23" s="339"/>
      <c r="Y23" s="309"/>
      <c r="Z23" s="309"/>
      <c r="AA23" s="657"/>
      <c r="AB23" s="665" t="s">
        <v>144</v>
      </c>
      <c r="AC23" s="257"/>
      <c r="AD23" s="257"/>
      <c r="AE23" s="258"/>
      <c r="AF23" s="258"/>
    </row>
    <row r="24" spans="1:32" ht="159.6">
      <c r="A24" s="574" t="s">
        <v>85</v>
      </c>
      <c r="B24" s="580">
        <v>24243</v>
      </c>
      <c r="C24" s="276" t="s">
        <v>145</v>
      </c>
      <c r="D24" s="588"/>
      <c r="E24" s="469"/>
      <c r="F24" s="527" t="s">
        <v>100</v>
      </c>
      <c r="G24" s="260" t="s">
        <v>100</v>
      </c>
      <c r="H24" s="287"/>
      <c r="I24" s="279">
        <v>45268</v>
      </c>
      <c r="J24" s="289"/>
      <c r="K24" s="289"/>
      <c r="L24" s="610"/>
      <c r="M24" s="281">
        <v>44931</v>
      </c>
      <c r="N24" s="280"/>
      <c r="O24" s="281">
        <v>45302</v>
      </c>
      <c r="P24" s="282"/>
      <c r="Q24" s="282">
        <v>45273</v>
      </c>
      <c r="R24" s="282">
        <v>45320</v>
      </c>
      <c r="S24" s="282" t="s">
        <v>106</v>
      </c>
      <c r="T24" s="283" t="s">
        <v>101</v>
      </c>
      <c r="U24" s="319">
        <v>9043.26</v>
      </c>
      <c r="V24" s="283" t="s">
        <v>101</v>
      </c>
      <c r="W24" s="682"/>
      <c r="X24" s="338"/>
      <c r="Y24" s="279"/>
      <c r="Z24" s="279"/>
      <c r="AA24" s="654"/>
      <c r="AB24" s="462" t="s">
        <v>146</v>
      </c>
      <c r="AC24" s="461"/>
      <c r="AD24" s="257"/>
      <c r="AE24" s="258"/>
      <c r="AF24" s="258"/>
    </row>
    <row r="25" spans="1:32" ht="217.5">
      <c r="A25" s="276" t="s">
        <v>92</v>
      </c>
      <c r="B25" s="277">
        <v>24244</v>
      </c>
      <c r="C25" s="276" t="s">
        <v>147</v>
      </c>
      <c r="D25" s="519"/>
      <c r="E25" s="515" t="s">
        <v>127</v>
      </c>
      <c r="F25" s="527" t="s">
        <v>100</v>
      </c>
      <c r="G25" s="260" t="s">
        <v>100</v>
      </c>
      <c r="H25" s="287"/>
      <c r="I25" s="279">
        <v>45132</v>
      </c>
      <c r="J25" s="289">
        <v>45134</v>
      </c>
      <c r="K25" s="289">
        <v>45134</v>
      </c>
      <c r="L25" s="610">
        <v>1422.96</v>
      </c>
      <c r="M25" s="281">
        <v>45139</v>
      </c>
      <c r="N25" s="280">
        <v>15</v>
      </c>
      <c r="O25" s="281">
        <v>45247</v>
      </c>
      <c r="P25" s="282"/>
      <c r="Q25" s="282">
        <v>45153</v>
      </c>
      <c r="R25" s="282">
        <v>45278</v>
      </c>
      <c r="S25" s="282" t="s">
        <v>106</v>
      </c>
      <c r="T25" s="283"/>
      <c r="U25" s="319"/>
      <c r="V25" s="323"/>
      <c r="W25" s="319"/>
      <c r="X25" s="338"/>
      <c r="Y25" s="279"/>
      <c r="Z25" s="279"/>
      <c r="AA25" s="654"/>
      <c r="AB25" s="288" t="s">
        <v>148</v>
      </c>
      <c r="AC25" s="461" t="s">
        <v>149</v>
      </c>
      <c r="AD25" s="257"/>
      <c r="AE25" s="258"/>
      <c r="AF25" s="258"/>
    </row>
    <row r="26" spans="1:32" ht="144.94999999999999">
      <c r="A26" s="574" t="s">
        <v>85</v>
      </c>
      <c r="B26" s="580">
        <v>24245</v>
      </c>
      <c r="C26" s="276" t="s">
        <v>150</v>
      </c>
      <c r="D26" s="588"/>
      <c r="E26" s="469"/>
      <c r="F26" s="527" t="s">
        <v>100</v>
      </c>
      <c r="G26" s="260" t="s">
        <v>100</v>
      </c>
      <c r="H26" s="287"/>
      <c r="I26" s="279">
        <v>45268</v>
      </c>
      <c r="J26" s="289"/>
      <c r="K26" s="289"/>
      <c r="L26" s="319"/>
      <c r="M26" s="614">
        <v>45295</v>
      </c>
      <c r="N26" s="280"/>
      <c r="O26" s="281">
        <v>45302</v>
      </c>
      <c r="P26" s="282"/>
      <c r="Q26" s="282">
        <v>45273</v>
      </c>
      <c r="R26" s="282">
        <v>45320</v>
      </c>
      <c r="S26" s="282" t="s">
        <v>106</v>
      </c>
      <c r="T26" s="283" t="s">
        <v>101</v>
      </c>
      <c r="U26" s="319">
        <v>9043.26</v>
      </c>
      <c r="V26" s="283" t="s">
        <v>101</v>
      </c>
      <c r="W26" s="319"/>
      <c r="X26" s="338"/>
      <c r="Y26" s="261"/>
      <c r="Z26" s="279"/>
      <c r="AA26" s="654"/>
      <c r="AB26" s="462" t="s">
        <v>151</v>
      </c>
      <c r="AC26" s="461"/>
      <c r="AD26" s="257"/>
      <c r="AE26" s="258"/>
      <c r="AF26" s="258"/>
    </row>
    <row r="27" spans="1:32" ht="174">
      <c r="A27" s="574" t="s">
        <v>85</v>
      </c>
      <c r="B27" s="580">
        <v>24246</v>
      </c>
      <c r="C27" s="276" t="s">
        <v>152</v>
      </c>
      <c r="D27" s="588"/>
      <c r="E27" s="469"/>
      <c r="F27" s="527" t="s">
        <v>100</v>
      </c>
      <c r="G27" s="260" t="s">
        <v>100</v>
      </c>
      <c r="H27" s="287"/>
      <c r="I27" s="279">
        <v>45301</v>
      </c>
      <c r="J27" s="289"/>
      <c r="K27" s="289"/>
      <c r="L27" s="319"/>
      <c r="M27" s="281">
        <v>45321</v>
      </c>
      <c r="N27" s="280"/>
      <c r="O27" s="281"/>
      <c r="P27" s="282"/>
      <c r="Q27" s="282">
        <v>45306</v>
      </c>
      <c r="R27" s="282"/>
      <c r="S27" s="282"/>
      <c r="T27" s="283" t="s">
        <v>101</v>
      </c>
      <c r="U27" s="319">
        <v>9507.0624000000007</v>
      </c>
      <c r="V27" s="283" t="s">
        <v>101</v>
      </c>
      <c r="W27" s="319"/>
      <c r="X27" s="338"/>
      <c r="Y27" s="261"/>
      <c r="Z27" s="279"/>
      <c r="AA27" s="654"/>
      <c r="AB27" s="462" t="s">
        <v>153</v>
      </c>
      <c r="AC27" s="461"/>
      <c r="AD27" s="257"/>
      <c r="AE27" s="258"/>
      <c r="AF27" s="258"/>
    </row>
    <row r="28" spans="1:32" ht="159.6">
      <c r="A28" s="574" t="s">
        <v>85</v>
      </c>
      <c r="B28" s="580">
        <v>24247</v>
      </c>
      <c r="C28" s="276" t="s">
        <v>154</v>
      </c>
      <c r="D28" s="588"/>
      <c r="E28" s="469"/>
      <c r="F28" s="527" t="s">
        <v>100</v>
      </c>
      <c r="G28" s="260" t="s">
        <v>100</v>
      </c>
      <c r="H28" s="287"/>
      <c r="I28" s="279">
        <v>45301</v>
      </c>
      <c r="J28" s="289"/>
      <c r="K28" s="289"/>
      <c r="L28" s="319"/>
      <c r="M28" s="281">
        <v>45321</v>
      </c>
      <c r="N28" s="280"/>
      <c r="O28" s="281">
        <v>45323</v>
      </c>
      <c r="P28" s="282"/>
      <c r="Q28" s="282">
        <v>45306</v>
      </c>
      <c r="R28" s="282"/>
      <c r="S28" s="282"/>
      <c r="T28" s="283" t="s">
        <v>101</v>
      </c>
      <c r="U28" s="319">
        <v>9507.0624000000007</v>
      </c>
      <c r="V28" s="283" t="s">
        <v>101</v>
      </c>
      <c r="W28" s="319"/>
      <c r="X28" s="338"/>
      <c r="Y28" s="261"/>
      <c r="Z28" s="279"/>
      <c r="AA28" s="683"/>
      <c r="AB28" s="462" t="s">
        <v>155</v>
      </c>
      <c r="AC28" s="461"/>
      <c r="AD28" s="257"/>
      <c r="AE28" s="258"/>
      <c r="AF28" s="258"/>
    </row>
    <row r="29" spans="1:32" ht="188.45">
      <c r="A29" s="276" t="s">
        <v>92</v>
      </c>
      <c r="B29" s="276">
        <v>24248</v>
      </c>
      <c r="C29" s="276" t="s">
        <v>156</v>
      </c>
      <c r="D29" s="519"/>
      <c r="E29" s="515" t="s">
        <v>127</v>
      </c>
      <c r="F29" s="527" t="s">
        <v>100</v>
      </c>
      <c r="G29" s="260" t="s">
        <v>100</v>
      </c>
      <c r="H29" s="287"/>
      <c r="I29" s="279">
        <v>45132</v>
      </c>
      <c r="J29" s="289">
        <v>45134</v>
      </c>
      <c r="K29" s="289">
        <v>45134</v>
      </c>
      <c r="L29" s="319">
        <v>1422.96</v>
      </c>
      <c r="M29" s="281">
        <v>45110</v>
      </c>
      <c r="N29" s="280">
        <v>15</v>
      </c>
      <c r="O29" s="281">
        <v>45153</v>
      </c>
      <c r="P29" s="282"/>
      <c r="Q29" s="282">
        <v>45153</v>
      </c>
      <c r="R29" s="282">
        <v>45223</v>
      </c>
      <c r="S29" s="282" t="s">
        <v>106</v>
      </c>
      <c r="T29" s="283"/>
      <c r="U29" s="319"/>
      <c r="V29" s="323"/>
      <c r="W29" s="319">
        <v>7637.72</v>
      </c>
      <c r="X29" s="338">
        <v>45232</v>
      </c>
      <c r="Y29" s="261">
        <v>45232</v>
      </c>
      <c r="Z29" s="279"/>
      <c r="AA29" s="449"/>
      <c r="AB29" s="288" t="s">
        <v>157</v>
      </c>
      <c r="AC29" s="461"/>
      <c r="AD29" s="257"/>
      <c r="AE29" s="258"/>
      <c r="AF29" s="258"/>
    </row>
    <row r="30" spans="1:32" ht="130.5">
      <c r="A30" s="276" t="s">
        <v>85</v>
      </c>
      <c r="B30" s="276">
        <v>24249</v>
      </c>
      <c r="C30" s="276" t="s">
        <v>158</v>
      </c>
      <c r="D30" s="588"/>
      <c r="E30" s="411" t="s">
        <v>127</v>
      </c>
      <c r="F30" s="527" t="s">
        <v>100</v>
      </c>
      <c r="G30" s="260" t="s">
        <v>100</v>
      </c>
      <c r="H30" s="287"/>
      <c r="I30" s="279">
        <v>45226</v>
      </c>
      <c r="J30" s="289"/>
      <c r="K30" s="289"/>
      <c r="L30" s="319">
        <v>1422.96</v>
      </c>
      <c r="M30" s="281">
        <v>45238</v>
      </c>
      <c r="N30" s="280">
        <v>15</v>
      </c>
      <c r="O30" s="281">
        <v>45244</v>
      </c>
      <c r="P30" s="279">
        <f>WORKDAY(I30,15)</f>
        <v>45247</v>
      </c>
      <c r="Q30" s="282"/>
      <c r="R30" s="282">
        <v>45259</v>
      </c>
      <c r="S30" s="282" t="s">
        <v>106</v>
      </c>
      <c r="T30" s="283"/>
      <c r="U30" s="319"/>
      <c r="V30" s="323"/>
      <c r="W30" s="319"/>
      <c r="X30" s="338"/>
      <c r="Y30" s="261"/>
      <c r="Z30" s="279"/>
      <c r="AA30" s="449"/>
      <c r="AB30" s="462" t="s">
        <v>159</v>
      </c>
      <c r="AC30" s="257" t="s">
        <v>160</v>
      </c>
      <c r="AD30" s="257"/>
      <c r="AE30" s="258"/>
      <c r="AF30" s="258"/>
    </row>
    <row r="31" spans="1:32" ht="130.5">
      <c r="A31" s="276" t="s">
        <v>85</v>
      </c>
      <c r="B31" s="276">
        <v>24250</v>
      </c>
      <c r="C31" s="450" t="s">
        <v>161</v>
      </c>
      <c r="D31" s="588"/>
      <c r="E31" s="510" t="s">
        <v>124</v>
      </c>
      <c r="F31" s="527" t="s">
        <v>100</v>
      </c>
      <c r="G31" s="260" t="s">
        <v>100</v>
      </c>
      <c r="H31" s="287"/>
      <c r="I31" s="279">
        <v>45244</v>
      </c>
      <c r="J31" s="289">
        <v>45244</v>
      </c>
      <c r="K31" s="289"/>
      <c r="L31" s="319">
        <v>1422.96</v>
      </c>
      <c r="M31" s="281">
        <v>45252</v>
      </c>
      <c r="N31" s="280">
        <v>15</v>
      </c>
      <c r="O31" s="281">
        <v>45264</v>
      </c>
      <c r="P31" s="282">
        <v>45264</v>
      </c>
      <c r="Q31" s="282"/>
      <c r="R31" s="282">
        <v>45275</v>
      </c>
      <c r="S31" s="282" t="s">
        <v>106</v>
      </c>
      <c r="T31" s="283" t="s">
        <v>101</v>
      </c>
      <c r="U31" s="319">
        <v>9043.26</v>
      </c>
      <c r="V31" s="283" t="s">
        <v>101</v>
      </c>
      <c r="W31" s="319"/>
      <c r="X31" s="338"/>
      <c r="Y31" s="261"/>
      <c r="Z31" s="279"/>
      <c r="AA31" s="449"/>
      <c r="AB31" s="462" t="s">
        <v>162</v>
      </c>
      <c r="AC31" s="257" t="s">
        <v>163</v>
      </c>
      <c r="AD31" s="257"/>
      <c r="AE31" s="258"/>
      <c r="AF31" s="258"/>
    </row>
    <row r="32" spans="1:32" ht="54.75" customHeight="1">
      <c r="A32" s="276" t="s">
        <v>85</v>
      </c>
      <c r="B32" s="276">
        <v>24251</v>
      </c>
      <c r="C32" s="276" t="s">
        <v>164</v>
      </c>
      <c r="D32" s="584"/>
      <c r="E32" s="515"/>
      <c r="F32" s="527" t="s">
        <v>100</v>
      </c>
      <c r="G32" s="260" t="s">
        <v>100</v>
      </c>
      <c r="H32" s="287"/>
      <c r="I32" s="279">
        <v>45268</v>
      </c>
      <c r="J32" s="289"/>
      <c r="K32" s="289">
        <v>45267</v>
      </c>
      <c r="L32" s="319">
        <v>1422.96</v>
      </c>
      <c r="M32" s="281">
        <v>45300</v>
      </c>
      <c r="N32" s="280">
        <v>15</v>
      </c>
      <c r="O32" s="281">
        <v>45306</v>
      </c>
      <c r="P32" s="282"/>
      <c r="Q32" s="282">
        <v>45273</v>
      </c>
      <c r="R32" s="282">
        <v>45320</v>
      </c>
      <c r="S32" s="282" t="s">
        <v>106</v>
      </c>
      <c r="T32" s="283" t="s">
        <v>101</v>
      </c>
      <c r="U32" s="319">
        <v>9043.26</v>
      </c>
      <c r="V32" s="283" t="s">
        <v>101</v>
      </c>
      <c r="W32" s="319"/>
      <c r="X32" s="338"/>
      <c r="Y32" s="261"/>
      <c r="Z32" s="279"/>
      <c r="AA32" s="449"/>
      <c r="AB32" s="462" t="s">
        <v>165</v>
      </c>
      <c r="AC32" s="461"/>
      <c r="AD32" s="257"/>
      <c r="AE32" s="258"/>
      <c r="AF32" s="258"/>
    </row>
    <row r="33" spans="1:32" ht="54.75" customHeight="1">
      <c r="A33" s="276" t="s">
        <v>85</v>
      </c>
      <c r="B33" s="276">
        <v>24252</v>
      </c>
      <c r="C33" s="276" t="s">
        <v>166</v>
      </c>
      <c r="D33" s="596"/>
      <c r="E33" s="510" t="s">
        <v>124</v>
      </c>
      <c r="F33" s="527" t="s">
        <v>100</v>
      </c>
      <c r="G33" s="278" t="s">
        <v>100</v>
      </c>
      <c r="H33" s="287"/>
      <c r="I33" s="279">
        <v>45260</v>
      </c>
      <c r="J33" s="289"/>
      <c r="K33" s="289"/>
      <c r="L33" s="319">
        <v>1422.96</v>
      </c>
      <c r="M33" s="281">
        <v>45273</v>
      </c>
      <c r="N33" s="280">
        <v>15</v>
      </c>
      <c r="O33" s="281">
        <v>45279</v>
      </c>
      <c r="P33" s="282">
        <v>45281</v>
      </c>
      <c r="Q33" s="282">
        <v>45316</v>
      </c>
      <c r="R33" s="282">
        <v>45294</v>
      </c>
      <c r="S33" s="282" t="s">
        <v>106</v>
      </c>
      <c r="T33" s="283" t="s">
        <v>101</v>
      </c>
      <c r="U33" s="319">
        <v>9043.26</v>
      </c>
      <c r="V33" s="283" t="s">
        <v>101</v>
      </c>
      <c r="W33" s="319"/>
      <c r="X33" s="338"/>
      <c r="Y33" s="261"/>
      <c r="Z33" s="279"/>
      <c r="AA33" s="449"/>
      <c r="AB33" s="462" t="s">
        <v>167</v>
      </c>
      <c r="AC33" s="257"/>
      <c r="AD33" s="257"/>
      <c r="AE33" s="258"/>
      <c r="AF33" s="258"/>
    </row>
    <row r="34" spans="1:32" ht="174">
      <c r="A34" s="276" t="s">
        <v>85</v>
      </c>
      <c r="B34" s="276">
        <v>24253</v>
      </c>
      <c r="C34" s="276" t="s">
        <v>168</v>
      </c>
      <c r="D34" s="681"/>
      <c r="E34" s="510" t="s">
        <v>124</v>
      </c>
      <c r="F34" s="527" t="s">
        <v>100</v>
      </c>
      <c r="G34" s="260" t="s">
        <v>100</v>
      </c>
      <c r="H34" s="287"/>
      <c r="I34" s="279">
        <v>45260</v>
      </c>
      <c r="J34" s="289"/>
      <c r="K34" s="289"/>
      <c r="L34" s="319">
        <v>1422.96</v>
      </c>
      <c r="M34" s="281">
        <v>45272</v>
      </c>
      <c r="N34" s="280">
        <v>15</v>
      </c>
      <c r="O34" s="281">
        <v>45279</v>
      </c>
      <c r="P34" s="282">
        <v>45281</v>
      </c>
      <c r="Q34" s="282">
        <v>45316</v>
      </c>
      <c r="R34" s="282">
        <v>45294</v>
      </c>
      <c r="S34" s="282" t="s">
        <v>106</v>
      </c>
      <c r="T34" s="283" t="s">
        <v>101</v>
      </c>
      <c r="U34" s="319">
        <v>8554.41</v>
      </c>
      <c r="V34" s="283" t="s">
        <v>101</v>
      </c>
      <c r="W34" s="319"/>
      <c r="X34" s="338"/>
      <c r="Y34" s="261"/>
      <c r="Z34" s="279"/>
      <c r="AA34" s="449"/>
      <c r="AB34" s="462" t="s">
        <v>169</v>
      </c>
      <c r="AC34" s="257"/>
      <c r="AD34" s="257"/>
      <c r="AE34" s="258"/>
      <c r="AF34" s="258"/>
    </row>
    <row r="35" spans="1:32" ht="409.5">
      <c r="A35" s="276" t="s">
        <v>85</v>
      </c>
      <c r="B35" s="276">
        <v>24286</v>
      </c>
      <c r="C35" s="276" t="s">
        <v>170</v>
      </c>
      <c r="D35" s="592"/>
      <c r="E35" s="512" t="s">
        <v>171</v>
      </c>
      <c r="F35" s="527" t="s">
        <v>39</v>
      </c>
      <c r="G35" s="260" t="s">
        <v>39</v>
      </c>
      <c r="H35" s="287"/>
      <c r="I35" s="279">
        <v>45065</v>
      </c>
      <c r="J35" s="289">
        <v>45076</v>
      </c>
      <c r="K35" s="289">
        <v>45082</v>
      </c>
      <c r="L35" s="319">
        <v>6299.46</v>
      </c>
      <c r="M35" s="281">
        <v>45209</v>
      </c>
      <c r="N35" s="280"/>
      <c r="O35" s="281">
        <v>45315</v>
      </c>
      <c r="P35" s="282"/>
      <c r="Q35" s="282"/>
      <c r="R35" s="282">
        <v>45561</v>
      </c>
      <c r="S35" s="282" t="s">
        <v>172</v>
      </c>
      <c r="T35" s="283" t="s">
        <v>101</v>
      </c>
      <c r="U35" s="319">
        <v>56663.26</v>
      </c>
      <c r="V35" s="283" t="s">
        <v>101</v>
      </c>
      <c r="W35" s="319">
        <v>56663.26</v>
      </c>
      <c r="X35" s="338">
        <v>45328</v>
      </c>
      <c r="Y35" s="261">
        <v>45082</v>
      </c>
      <c r="Z35" s="279"/>
      <c r="AA35" s="451"/>
      <c r="AB35" s="288" t="s">
        <v>173</v>
      </c>
      <c r="AC35" s="257"/>
      <c r="AD35" s="257"/>
      <c r="AE35" s="258"/>
      <c r="AF35" s="258"/>
    </row>
    <row r="36" spans="1:32" ht="159.6">
      <c r="A36" s="276" t="s">
        <v>85</v>
      </c>
      <c r="B36" s="276">
        <v>24532</v>
      </c>
      <c r="C36" s="276" t="s">
        <v>174</v>
      </c>
      <c r="D36" s="519" t="s">
        <v>175</v>
      </c>
      <c r="E36" s="446" t="s">
        <v>176</v>
      </c>
      <c r="F36" s="527" t="s">
        <v>100</v>
      </c>
      <c r="G36" s="278" t="s">
        <v>100</v>
      </c>
      <c r="H36" s="287"/>
      <c r="I36" s="279">
        <v>45296</v>
      </c>
      <c r="J36" s="289"/>
      <c r="K36" s="289">
        <v>44973</v>
      </c>
      <c r="L36" s="372">
        <v>1422.96</v>
      </c>
      <c r="M36" s="281"/>
      <c r="N36" s="280">
        <v>15</v>
      </c>
      <c r="O36" s="281"/>
      <c r="P36" s="279">
        <f>WORKDAY(I36,15)</f>
        <v>45317</v>
      </c>
      <c r="Q36" s="282"/>
      <c r="R36" s="282"/>
      <c r="S36" s="282"/>
      <c r="T36" s="283"/>
      <c r="U36" s="319"/>
      <c r="V36" s="323"/>
      <c r="W36" s="327"/>
      <c r="X36" s="334"/>
      <c r="Y36" s="261"/>
      <c r="Z36" s="644"/>
      <c r="AA36" s="362"/>
      <c r="AB36" s="409" t="s">
        <v>177</v>
      </c>
      <c r="AC36" s="257"/>
      <c r="AD36" s="257"/>
    </row>
    <row r="37" spans="1:32" ht="29.1">
      <c r="A37" s="276" t="s">
        <v>92</v>
      </c>
      <c r="B37" s="276">
        <v>24532</v>
      </c>
      <c r="C37" s="276" t="s">
        <v>178</v>
      </c>
      <c r="D37" s="519" t="s">
        <v>175</v>
      </c>
      <c r="E37" s="446" t="s">
        <v>176</v>
      </c>
      <c r="F37" s="527" t="s">
        <v>100</v>
      </c>
      <c r="G37" s="278"/>
      <c r="H37" s="287"/>
      <c r="I37" s="279"/>
      <c r="J37" s="289"/>
      <c r="K37" s="289"/>
      <c r="L37" s="372"/>
      <c r="M37" s="281"/>
      <c r="N37" s="280"/>
      <c r="O37" s="281"/>
      <c r="P37" s="282"/>
      <c r="Q37" s="282"/>
      <c r="R37" s="282"/>
      <c r="S37" s="282"/>
      <c r="T37" s="283"/>
      <c r="U37" s="319"/>
      <c r="V37" s="323"/>
      <c r="W37" s="327">
        <v>743.99</v>
      </c>
      <c r="X37" s="334"/>
      <c r="Y37" s="261"/>
      <c r="Z37" s="644"/>
      <c r="AA37" s="392"/>
      <c r="AB37" s="409" t="s">
        <v>179</v>
      </c>
      <c r="AC37" s="257"/>
      <c r="AD37" s="257"/>
    </row>
    <row r="38" spans="1:32" ht="290.10000000000002">
      <c r="A38" s="276" t="s">
        <v>92</v>
      </c>
      <c r="B38" s="276">
        <v>24539</v>
      </c>
      <c r="C38" s="450" t="s">
        <v>180</v>
      </c>
      <c r="D38" s="521"/>
      <c r="E38" s="512" t="s">
        <v>181</v>
      </c>
      <c r="F38" s="527" t="s">
        <v>100</v>
      </c>
      <c r="G38" s="278" t="s">
        <v>100</v>
      </c>
      <c r="H38" s="287"/>
      <c r="I38" s="279">
        <v>44984</v>
      </c>
      <c r="J38" s="607">
        <v>44985</v>
      </c>
      <c r="K38" s="289"/>
      <c r="L38" s="319">
        <v>1422.96</v>
      </c>
      <c r="M38" s="281">
        <v>44993</v>
      </c>
      <c r="N38" s="280">
        <v>15</v>
      </c>
      <c r="O38" s="361">
        <v>45005</v>
      </c>
      <c r="P38" s="315">
        <f>WORKDAY(I38,15)</f>
        <v>45005</v>
      </c>
      <c r="Q38" s="282"/>
      <c r="R38" s="282">
        <v>45072</v>
      </c>
      <c r="S38" s="282"/>
      <c r="T38" s="323" t="s">
        <v>101</v>
      </c>
      <c r="U38" s="319"/>
      <c r="V38" s="323"/>
      <c r="W38" s="631">
        <v>9385.85</v>
      </c>
      <c r="X38" s="414">
        <v>45083</v>
      </c>
      <c r="Y38" s="407">
        <f>K38</f>
        <v>0</v>
      </c>
      <c r="Z38" s="646"/>
      <c r="AA38" s="655">
        <v>4020649744</v>
      </c>
      <c r="AB38" s="409" t="s">
        <v>182</v>
      </c>
      <c r="AC38" s="257"/>
      <c r="AD38" s="257"/>
    </row>
    <row r="39" spans="1:32" ht="29.1">
      <c r="A39" s="276" t="s">
        <v>89</v>
      </c>
      <c r="B39" s="276">
        <v>24551</v>
      </c>
      <c r="C39" s="276" t="s">
        <v>129</v>
      </c>
      <c r="D39" s="520" t="s">
        <v>183</v>
      </c>
      <c r="E39" s="510" t="s">
        <v>131</v>
      </c>
      <c r="F39" s="605" t="s">
        <v>37</v>
      </c>
      <c r="G39" s="278" t="s">
        <v>37</v>
      </c>
      <c r="H39" s="287"/>
      <c r="I39" s="279">
        <v>44967</v>
      </c>
      <c r="J39" s="289"/>
      <c r="K39" s="289">
        <v>44973</v>
      </c>
      <c r="L39" s="613">
        <v>1212.75</v>
      </c>
      <c r="M39" s="281">
        <v>44978</v>
      </c>
      <c r="N39" s="280">
        <v>15</v>
      </c>
      <c r="O39" s="281"/>
      <c r="P39" s="315">
        <f>WORKDAY(I39,15)</f>
        <v>44988</v>
      </c>
      <c r="Q39" s="282"/>
      <c r="R39" s="282"/>
      <c r="S39" s="282"/>
      <c r="T39" s="323"/>
      <c r="U39" s="323"/>
      <c r="V39" s="323"/>
      <c r="W39" s="323"/>
      <c r="X39" s="334"/>
      <c r="Y39" s="279">
        <f>K39</f>
        <v>44973</v>
      </c>
      <c r="Z39" s="644"/>
      <c r="AA39" s="659">
        <v>4020651431</v>
      </c>
      <c r="AB39" s="409" t="s">
        <v>184</v>
      </c>
      <c r="AC39" s="257"/>
      <c r="AD39" s="257"/>
    </row>
    <row r="40" spans="1:32" ht="159.6">
      <c r="A40" s="276" t="s">
        <v>89</v>
      </c>
      <c r="B40" s="276">
        <v>24625</v>
      </c>
      <c r="C40" s="276" t="s">
        <v>185</v>
      </c>
      <c r="D40" s="519" t="s">
        <v>186</v>
      </c>
      <c r="E40" s="512" t="s">
        <v>187</v>
      </c>
      <c r="F40" s="527" t="s">
        <v>37</v>
      </c>
      <c r="G40" s="278" t="s">
        <v>37</v>
      </c>
      <c r="H40" s="287"/>
      <c r="I40" s="279">
        <v>45036</v>
      </c>
      <c r="J40" s="289"/>
      <c r="K40" s="289">
        <v>45036</v>
      </c>
      <c r="L40" s="319"/>
      <c r="M40" s="281">
        <v>45042</v>
      </c>
      <c r="N40" s="280">
        <v>15</v>
      </c>
      <c r="O40" s="281"/>
      <c r="P40" s="282">
        <v>45061</v>
      </c>
      <c r="Q40" s="282"/>
      <c r="R40" s="282"/>
      <c r="S40" s="282"/>
      <c r="T40" s="283" t="s">
        <v>101</v>
      </c>
      <c r="U40" s="319"/>
      <c r="V40" s="323" t="s">
        <v>101</v>
      </c>
      <c r="W40" s="319"/>
      <c r="X40" s="338"/>
      <c r="Y40" s="279"/>
      <c r="Z40" s="646">
        <v>45014</v>
      </c>
      <c r="AA40" s="655">
        <v>4020654364</v>
      </c>
      <c r="AB40" s="438" t="s">
        <v>188</v>
      </c>
      <c r="AC40" s="257"/>
      <c r="AD40" s="257"/>
      <c r="AE40" s="258"/>
      <c r="AF40" s="258"/>
    </row>
    <row r="41" spans="1:32" ht="275.45">
      <c r="A41" s="276" t="s">
        <v>85</v>
      </c>
      <c r="B41" s="392">
        <v>24704</v>
      </c>
      <c r="C41" s="276" t="s">
        <v>189</v>
      </c>
      <c r="D41" s="519" t="s">
        <v>190</v>
      </c>
      <c r="E41" s="512" t="s">
        <v>191</v>
      </c>
      <c r="F41" s="527" t="s">
        <v>100</v>
      </c>
      <c r="G41" s="278" t="s">
        <v>100</v>
      </c>
      <c r="H41" s="287"/>
      <c r="I41" s="279">
        <v>45135</v>
      </c>
      <c r="J41" s="289">
        <v>45138</v>
      </c>
      <c r="K41" s="289"/>
      <c r="L41" s="372">
        <v>1422.96</v>
      </c>
      <c r="M41" s="281">
        <v>45202</v>
      </c>
      <c r="N41" s="280">
        <v>15</v>
      </c>
      <c r="O41" s="281">
        <v>45217</v>
      </c>
      <c r="P41" s="282">
        <v>45156</v>
      </c>
      <c r="Q41" s="282">
        <v>45008</v>
      </c>
      <c r="R41" s="282">
        <v>45245</v>
      </c>
      <c r="S41" s="282" t="s">
        <v>106</v>
      </c>
      <c r="T41" s="283"/>
      <c r="U41" s="319"/>
      <c r="V41" s="323"/>
      <c r="W41" s="327"/>
      <c r="X41" s="334"/>
      <c r="Y41" s="279"/>
      <c r="Z41" s="644"/>
      <c r="AA41" s="392"/>
      <c r="AB41" s="668" t="s">
        <v>192</v>
      </c>
      <c r="AC41" s="461" t="s">
        <v>193</v>
      </c>
      <c r="AD41" s="257"/>
      <c r="AE41" s="258"/>
      <c r="AF41" s="258"/>
    </row>
    <row r="42" spans="1:32" ht="203.1">
      <c r="A42" s="276" t="s">
        <v>92</v>
      </c>
      <c r="B42" s="276">
        <v>24761</v>
      </c>
      <c r="C42" s="276" t="s">
        <v>194</v>
      </c>
      <c r="D42" s="519" t="s">
        <v>195</v>
      </c>
      <c r="E42" s="510" t="s">
        <v>196</v>
      </c>
      <c r="F42" s="527" t="s">
        <v>37</v>
      </c>
      <c r="G42" s="278" t="s">
        <v>37</v>
      </c>
      <c r="H42" s="287"/>
      <c r="I42" s="279">
        <v>45034</v>
      </c>
      <c r="J42" s="289">
        <v>45034</v>
      </c>
      <c r="K42" s="289">
        <v>45034</v>
      </c>
      <c r="L42" s="319">
        <v>1212.75</v>
      </c>
      <c r="M42" s="281">
        <v>45062</v>
      </c>
      <c r="N42" s="280">
        <v>15</v>
      </c>
      <c r="O42" s="281">
        <v>45077</v>
      </c>
      <c r="P42" s="282">
        <v>45076</v>
      </c>
      <c r="Q42" s="282"/>
      <c r="R42" s="444"/>
      <c r="S42" s="282"/>
      <c r="T42" s="283" t="s">
        <v>101</v>
      </c>
      <c r="U42" s="319">
        <v>69622.42</v>
      </c>
      <c r="V42" s="323" t="s">
        <v>101</v>
      </c>
      <c r="W42" s="319">
        <v>69622.42</v>
      </c>
      <c r="X42" s="338">
        <v>45106</v>
      </c>
      <c r="Y42" s="279">
        <f>K42</f>
        <v>45034</v>
      </c>
      <c r="Z42" s="408">
        <v>45062</v>
      </c>
      <c r="AA42" s="392">
        <v>4020659874</v>
      </c>
      <c r="AB42" s="409" t="s">
        <v>197</v>
      </c>
      <c r="AC42" s="257"/>
      <c r="AD42" s="257"/>
      <c r="AE42" s="258"/>
      <c r="AF42" s="258"/>
    </row>
    <row r="43" spans="1:32" ht="174">
      <c r="A43" s="276" t="s">
        <v>89</v>
      </c>
      <c r="B43" s="276">
        <v>24763</v>
      </c>
      <c r="C43" s="276" t="s">
        <v>198</v>
      </c>
      <c r="D43" s="519" t="s">
        <v>22</v>
      </c>
      <c r="E43" s="417" t="s">
        <v>199</v>
      </c>
      <c r="F43" s="527" t="s">
        <v>37</v>
      </c>
      <c r="G43" s="278" t="s">
        <v>37</v>
      </c>
      <c r="H43" s="287"/>
      <c r="I43" s="356" t="s">
        <v>200</v>
      </c>
      <c r="J43" s="289"/>
      <c r="K43" s="289">
        <v>45014</v>
      </c>
      <c r="L43" s="319">
        <v>1212.75</v>
      </c>
      <c r="M43" s="281">
        <v>45028</v>
      </c>
      <c r="N43" s="280">
        <v>15</v>
      </c>
      <c r="O43" s="361">
        <v>45041</v>
      </c>
      <c r="P43" s="282">
        <v>45056</v>
      </c>
      <c r="Q43" s="282"/>
      <c r="R43" s="282">
        <v>45050</v>
      </c>
      <c r="S43" s="282"/>
      <c r="T43" s="283" t="s">
        <v>101</v>
      </c>
      <c r="U43" s="319">
        <v>627.23529411764707</v>
      </c>
      <c r="V43" s="283" t="s">
        <v>101</v>
      </c>
      <c r="W43" s="319">
        <v>3879.24</v>
      </c>
      <c r="X43" s="338">
        <v>45069</v>
      </c>
      <c r="Y43" s="279">
        <f>K43</f>
        <v>45014</v>
      </c>
      <c r="Z43" s="408">
        <v>45062</v>
      </c>
      <c r="AA43" s="392">
        <v>4020659856</v>
      </c>
      <c r="AB43" s="409" t="s">
        <v>201</v>
      </c>
      <c r="AC43" s="257"/>
      <c r="AD43" s="257"/>
      <c r="AE43" s="258"/>
      <c r="AF43" s="258"/>
    </row>
    <row r="44" spans="1:32" ht="116.1">
      <c r="A44" s="276" t="s">
        <v>85</v>
      </c>
      <c r="B44" s="276">
        <v>24816</v>
      </c>
      <c r="C44" s="450" t="s">
        <v>202</v>
      </c>
      <c r="D44" s="522" t="s">
        <v>203</v>
      </c>
      <c r="E44" s="411" t="s">
        <v>204</v>
      </c>
      <c r="F44" s="527" t="s">
        <v>37</v>
      </c>
      <c r="G44" s="278" t="s">
        <v>37</v>
      </c>
      <c r="H44" s="287"/>
      <c r="I44" s="279">
        <v>45183</v>
      </c>
      <c r="J44" s="289"/>
      <c r="K44" s="289"/>
      <c r="L44" s="319">
        <v>1731.21</v>
      </c>
      <c r="M44" s="281">
        <v>45211</v>
      </c>
      <c r="N44" s="280">
        <v>10</v>
      </c>
      <c r="O44" s="281"/>
      <c r="P44" s="279">
        <v>45224</v>
      </c>
      <c r="Q44" s="282"/>
      <c r="R44" s="282"/>
      <c r="S44" s="282"/>
      <c r="T44" s="283"/>
      <c r="U44" s="319"/>
      <c r="V44" s="323"/>
      <c r="W44" s="319"/>
      <c r="X44" s="338"/>
      <c r="Y44" s="279"/>
      <c r="Z44" s="408"/>
      <c r="AA44" s="452"/>
      <c r="AB44" s="439" t="s">
        <v>205</v>
      </c>
      <c r="AC44" s="257"/>
      <c r="AD44" s="257"/>
      <c r="AE44" s="258"/>
      <c r="AF44" s="258"/>
    </row>
    <row r="45" spans="1:32" ht="130.5">
      <c r="A45" s="276" t="s">
        <v>85</v>
      </c>
      <c r="B45" s="276">
        <v>24817</v>
      </c>
      <c r="C45" s="450" t="s">
        <v>206</v>
      </c>
      <c r="D45" s="522" t="s">
        <v>207</v>
      </c>
      <c r="E45" s="411" t="s">
        <v>204</v>
      </c>
      <c r="F45" s="527" t="s">
        <v>37</v>
      </c>
      <c r="G45" s="278" t="s">
        <v>37</v>
      </c>
      <c r="H45" s="287"/>
      <c r="I45" s="279">
        <v>45183</v>
      </c>
      <c r="J45" s="289"/>
      <c r="K45" s="289"/>
      <c r="L45" s="319">
        <v>1731.21</v>
      </c>
      <c r="M45" s="281">
        <v>45203</v>
      </c>
      <c r="N45" s="280">
        <v>10</v>
      </c>
      <c r="O45" s="281"/>
      <c r="P45" s="279">
        <v>45224</v>
      </c>
      <c r="Q45" s="282"/>
      <c r="R45" s="282"/>
      <c r="S45" s="282"/>
      <c r="T45" s="283"/>
      <c r="U45" s="319"/>
      <c r="V45" s="323"/>
      <c r="W45" s="682"/>
      <c r="X45" s="338"/>
      <c r="Y45" s="279"/>
      <c r="Z45" s="408"/>
      <c r="AA45" s="452"/>
      <c r="AB45" s="439" t="s">
        <v>208</v>
      </c>
      <c r="AC45" s="257"/>
      <c r="AD45" s="257"/>
      <c r="AE45" s="258"/>
      <c r="AF45" s="258"/>
    </row>
    <row r="46" spans="1:32" ht="159.6">
      <c r="A46" s="276" t="s">
        <v>85</v>
      </c>
      <c r="B46" s="276">
        <v>24818</v>
      </c>
      <c r="C46" s="450" t="s">
        <v>209</v>
      </c>
      <c r="D46" s="522" t="s">
        <v>210</v>
      </c>
      <c r="E46" s="411" t="s">
        <v>204</v>
      </c>
      <c r="F46" s="527" t="s">
        <v>37</v>
      </c>
      <c r="G46" s="278" t="s">
        <v>37</v>
      </c>
      <c r="H46" s="287"/>
      <c r="I46" s="279">
        <v>45183</v>
      </c>
      <c r="J46" s="289"/>
      <c r="K46" s="289"/>
      <c r="L46" s="319">
        <v>1731.21</v>
      </c>
      <c r="M46" s="281">
        <v>45027</v>
      </c>
      <c r="N46" s="280">
        <v>10</v>
      </c>
      <c r="O46" s="281">
        <v>45265</v>
      </c>
      <c r="P46" s="279">
        <v>45224</v>
      </c>
      <c r="Q46" s="282">
        <v>45275</v>
      </c>
      <c r="R46" s="282">
        <v>45274</v>
      </c>
      <c r="S46" s="282" t="s">
        <v>106</v>
      </c>
      <c r="T46" s="283"/>
      <c r="U46" s="319"/>
      <c r="V46" s="323"/>
      <c r="W46" s="319"/>
      <c r="X46" s="338">
        <v>45295</v>
      </c>
      <c r="Y46" s="279"/>
      <c r="Z46" s="408"/>
      <c r="AA46" s="452"/>
      <c r="AB46" s="439" t="s">
        <v>211</v>
      </c>
      <c r="AC46" s="257"/>
      <c r="AD46" s="257"/>
      <c r="AE46" s="258"/>
      <c r="AF46" s="258"/>
    </row>
    <row r="47" spans="1:32" ht="159.6">
      <c r="A47" s="276" t="s">
        <v>89</v>
      </c>
      <c r="B47" s="276">
        <v>25065</v>
      </c>
      <c r="C47" s="450" t="s">
        <v>212</v>
      </c>
      <c r="D47" s="594"/>
      <c r="E47" s="512" t="s">
        <v>213</v>
      </c>
      <c r="F47" s="527" t="s">
        <v>38</v>
      </c>
      <c r="G47" s="278" t="s">
        <v>38</v>
      </c>
      <c r="H47" s="287"/>
      <c r="I47" s="279">
        <v>45110</v>
      </c>
      <c r="J47" s="289"/>
      <c r="K47" s="289">
        <v>45090</v>
      </c>
      <c r="L47" s="319"/>
      <c r="M47" s="281"/>
      <c r="N47" s="280">
        <v>30</v>
      </c>
      <c r="O47" s="281"/>
      <c r="P47" s="282">
        <v>45152</v>
      </c>
      <c r="Q47" s="282"/>
      <c r="R47" s="282"/>
      <c r="S47" s="282"/>
      <c r="T47" s="420"/>
      <c r="U47" s="319"/>
      <c r="V47" s="323"/>
      <c r="W47" s="319"/>
      <c r="X47" s="338"/>
      <c r="Y47" s="279"/>
      <c r="Z47" s="408"/>
      <c r="AA47" s="452"/>
      <c r="AB47" s="409" t="s">
        <v>214</v>
      </c>
      <c r="AC47" s="461" t="s">
        <v>215</v>
      </c>
      <c r="AD47" s="257"/>
      <c r="AE47" s="258"/>
      <c r="AF47" s="258"/>
    </row>
    <row r="48" spans="1:32" ht="188.45">
      <c r="A48" s="276" t="s">
        <v>92</v>
      </c>
      <c r="B48" s="276">
        <v>25099</v>
      </c>
      <c r="C48" s="450" t="s">
        <v>216</v>
      </c>
      <c r="D48" s="521" t="s">
        <v>217</v>
      </c>
      <c r="E48" s="598" t="s">
        <v>218</v>
      </c>
      <c r="F48" s="527" t="s">
        <v>37</v>
      </c>
      <c r="G48" s="278" t="s">
        <v>37</v>
      </c>
      <c r="H48" s="287"/>
      <c r="I48" s="279">
        <v>45097</v>
      </c>
      <c r="J48" s="289">
        <v>45097</v>
      </c>
      <c r="K48" s="289">
        <v>45098</v>
      </c>
      <c r="L48" s="319">
        <v>1212.75</v>
      </c>
      <c r="M48" s="281"/>
      <c r="N48" s="280">
        <v>10</v>
      </c>
      <c r="O48" s="281">
        <v>45117</v>
      </c>
      <c r="P48" s="282">
        <v>45117</v>
      </c>
      <c r="Q48" s="282">
        <v>45126</v>
      </c>
      <c r="R48" s="282"/>
      <c r="S48" s="282"/>
      <c r="T48" s="283"/>
      <c r="U48" s="319">
        <v>16784.28</v>
      </c>
      <c r="V48" s="323"/>
      <c r="W48" s="319">
        <v>16784.28</v>
      </c>
      <c r="X48" s="338"/>
      <c r="Y48" s="279"/>
      <c r="Z48" s="408">
        <v>45110</v>
      </c>
      <c r="AA48" s="452">
        <v>4020666873</v>
      </c>
      <c r="AB48" s="439" t="s">
        <v>219</v>
      </c>
      <c r="AC48" s="257"/>
      <c r="AD48" s="257"/>
      <c r="AE48" s="258"/>
      <c r="AF48" s="258"/>
    </row>
    <row r="49" spans="1:32" ht="101.45">
      <c r="A49" s="276" t="s">
        <v>92</v>
      </c>
      <c r="B49" s="276">
        <v>25100</v>
      </c>
      <c r="C49" s="450" t="s">
        <v>220</v>
      </c>
      <c r="D49" s="521" t="s">
        <v>221</v>
      </c>
      <c r="E49" s="598" t="s">
        <v>218</v>
      </c>
      <c r="F49" s="527" t="s">
        <v>37</v>
      </c>
      <c r="G49" s="278" t="s">
        <v>37</v>
      </c>
      <c r="H49" s="287" t="s">
        <v>37</v>
      </c>
      <c r="I49" s="279">
        <v>45097</v>
      </c>
      <c r="J49" s="289">
        <v>45097</v>
      </c>
      <c r="K49" s="289">
        <v>45098</v>
      </c>
      <c r="L49" s="319">
        <v>1212.75</v>
      </c>
      <c r="M49" s="281">
        <v>45104</v>
      </c>
      <c r="N49" s="280">
        <v>10</v>
      </c>
      <c r="O49" s="281">
        <v>45111</v>
      </c>
      <c r="P49" s="282">
        <v>45117</v>
      </c>
      <c r="Q49" s="282">
        <v>45118</v>
      </c>
      <c r="R49" s="282">
        <v>45118</v>
      </c>
      <c r="S49" s="282" t="s">
        <v>106</v>
      </c>
      <c r="T49" s="283"/>
      <c r="U49" s="319">
        <v>16971.310000000001</v>
      </c>
      <c r="V49" s="323"/>
      <c r="W49" s="319">
        <v>16971.310000000001</v>
      </c>
      <c r="X49" s="338"/>
      <c r="Y49" s="279"/>
      <c r="Z49" s="408">
        <v>45110</v>
      </c>
      <c r="AA49" s="452">
        <v>4020666874</v>
      </c>
      <c r="AB49" s="439" t="s">
        <v>222</v>
      </c>
      <c r="AC49" s="257"/>
      <c r="AD49" s="257"/>
      <c r="AE49" s="258"/>
      <c r="AF49" s="258"/>
    </row>
    <row r="50" spans="1:32" ht="188.45">
      <c r="A50" s="276" t="s">
        <v>92</v>
      </c>
      <c r="B50" s="276">
        <v>25134</v>
      </c>
      <c r="C50" s="450" t="s">
        <v>223</v>
      </c>
      <c r="D50" s="522" t="s">
        <v>224</v>
      </c>
      <c r="E50" s="510" t="s">
        <v>225</v>
      </c>
      <c r="F50" s="527" t="s">
        <v>38</v>
      </c>
      <c r="G50" s="278" t="s">
        <v>38</v>
      </c>
      <c r="H50" s="287"/>
      <c r="I50" s="279">
        <v>45120</v>
      </c>
      <c r="J50" s="289"/>
      <c r="K50" s="289">
        <v>45121</v>
      </c>
      <c r="L50" s="319">
        <v>1212.75</v>
      </c>
      <c r="M50" s="447">
        <v>45134</v>
      </c>
      <c r="N50" s="280">
        <v>15</v>
      </c>
      <c r="O50" s="281">
        <v>45140</v>
      </c>
      <c r="P50" s="282">
        <v>45141</v>
      </c>
      <c r="Q50" s="282"/>
      <c r="R50" s="282"/>
      <c r="S50" s="282"/>
      <c r="T50" s="283"/>
      <c r="U50" s="319"/>
      <c r="V50" s="323"/>
      <c r="W50" s="634">
        <v>12284.94</v>
      </c>
      <c r="X50" s="338">
        <v>45170</v>
      </c>
      <c r="Y50" s="279">
        <v>45121</v>
      </c>
      <c r="Z50" s="408">
        <v>45121</v>
      </c>
      <c r="AA50" s="452"/>
      <c r="AB50" s="439" t="s">
        <v>226</v>
      </c>
      <c r="AC50" s="257"/>
      <c r="AD50" s="257"/>
      <c r="AE50" s="258"/>
      <c r="AF50" s="258"/>
    </row>
    <row r="51" spans="1:32" ht="72.599999999999994">
      <c r="A51" s="276" t="s">
        <v>85</v>
      </c>
      <c r="B51" s="276">
        <v>25203</v>
      </c>
      <c r="C51" s="450" t="s">
        <v>227</v>
      </c>
      <c r="D51" s="524" t="s">
        <v>228</v>
      </c>
      <c r="E51" s="454" t="s">
        <v>229</v>
      </c>
      <c r="F51" s="527" t="s">
        <v>37</v>
      </c>
      <c r="G51" s="278" t="s">
        <v>37</v>
      </c>
      <c r="H51" s="287"/>
      <c r="I51" s="279">
        <v>45146</v>
      </c>
      <c r="J51" s="289"/>
      <c r="K51" s="289"/>
      <c r="L51" s="319">
        <v>1212.75</v>
      </c>
      <c r="M51" s="281">
        <v>45148</v>
      </c>
      <c r="N51" s="280">
        <v>15</v>
      </c>
      <c r="O51" s="281">
        <v>45156</v>
      </c>
      <c r="P51" s="282">
        <v>45167</v>
      </c>
      <c r="Q51" s="282"/>
      <c r="R51" s="282">
        <v>45163</v>
      </c>
      <c r="S51" s="282" t="s">
        <v>106</v>
      </c>
      <c r="T51" s="283"/>
      <c r="U51" s="319"/>
      <c r="V51" s="323"/>
      <c r="W51" s="319"/>
      <c r="X51" s="338"/>
      <c r="Y51" s="279"/>
      <c r="Z51" s="408"/>
      <c r="AA51" s="465"/>
      <c r="AB51" s="439" t="s">
        <v>230</v>
      </c>
      <c r="AC51" s="257"/>
      <c r="AD51" s="257"/>
      <c r="AE51" s="258"/>
      <c r="AF51" s="258"/>
    </row>
    <row r="52" spans="1:32" s="294" customFormat="1" ht="304.5">
      <c r="A52" s="392" t="s">
        <v>92</v>
      </c>
      <c r="B52" s="392">
        <v>25223</v>
      </c>
      <c r="C52" s="392" t="s">
        <v>231</v>
      </c>
      <c r="D52" s="522"/>
      <c r="E52" s="411"/>
      <c r="F52" s="529" t="s">
        <v>37</v>
      </c>
      <c r="G52" s="446" t="s">
        <v>37</v>
      </c>
      <c r="H52" s="417"/>
      <c r="I52" s="397">
        <v>45159</v>
      </c>
      <c r="J52" s="389"/>
      <c r="K52" s="389"/>
      <c r="L52" s="396"/>
      <c r="M52" s="389"/>
      <c r="N52" s="466"/>
      <c r="O52" s="389"/>
      <c r="P52" s="467">
        <v>45168</v>
      </c>
      <c r="Q52" s="467"/>
      <c r="R52" s="467">
        <v>45518</v>
      </c>
      <c r="S52" s="467" t="s">
        <v>232</v>
      </c>
      <c r="T52" s="468"/>
      <c r="U52" s="396"/>
      <c r="V52" s="393"/>
      <c r="W52" s="396"/>
      <c r="X52" s="464">
        <v>45503</v>
      </c>
      <c r="Y52" s="397"/>
      <c r="Z52" s="397"/>
      <c r="AA52" s="539"/>
      <c r="AB52" s="441" t="s">
        <v>233</v>
      </c>
      <c r="AC52" s="540"/>
      <c r="AD52" s="399"/>
      <c r="AE52" s="417"/>
      <c r="AF52" s="417"/>
    </row>
    <row r="53" spans="1:32" s="506" customFormat="1" ht="203.1">
      <c r="A53" s="388" t="s">
        <v>85</v>
      </c>
      <c r="B53" s="388">
        <v>25247</v>
      </c>
      <c r="C53" s="388" t="s">
        <v>234</v>
      </c>
      <c r="D53" s="523" t="s">
        <v>235</v>
      </c>
      <c r="E53" s="454" t="s">
        <v>236</v>
      </c>
      <c r="F53" s="530" t="s">
        <v>39</v>
      </c>
      <c r="G53" s="483" t="s">
        <v>39</v>
      </c>
      <c r="H53" s="477"/>
      <c r="I53" s="484">
        <v>45154</v>
      </c>
      <c r="J53" s="480"/>
      <c r="K53" s="480">
        <v>45168</v>
      </c>
      <c r="L53" s="395">
        <v>5497.8</v>
      </c>
      <c r="M53" s="480">
        <v>45168</v>
      </c>
      <c r="N53" s="485"/>
      <c r="O53" s="480"/>
      <c r="P53" s="486"/>
      <c r="Q53" s="486"/>
      <c r="R53" s="486"/>
      <c r="S53" s="486"/>
      <c r="T53" s="487"/>
      <c r="U53" s="395"/>
      <c r="V53" s="478"/>
      <c r="W53" s="395"/>
      <c r="X53" s="488"/>
      <c r="Y53" s="484"/>
      <c r="Z53" s="484"/>
      <c r="AA53" s="489"/>
      <c r="AB53" s="504" t="s">
        <v>237</v>
      </c>
      <c r="AC53" s="505"/>
      <c r="AD53" s="505"/>
      <c r="AE53" s="477"/>
      <c r="AF53" s="477"/>
    </row>
    <row r="54" spans="1:32" s="506" customFormat="1" ht="159.6">
      <c r="A54" s="579" t="s">
        <v>85</v>
      </c>
      <c r="B54" s="582">
        <v>25308</v>
      </c>
      <c r="C54" s="579" t="s">
        <v>238</v>
      </c>
      <c r="D54" s="523"/>
      <c r="E54" s="469" t="s">
        <v>239</v>
      </c>
      <c r="F54" s="530" t="s">
        <v>100</v>
      </c>
      <c r="G54" s="483" t="s">
        <v>100</v>
      </c>
      <c r="H54" s="477"/>
      <c r="I54" s="484">
        <v>45203</v>
      </c>
      <c r="J54" s="480"/>
      <c r="K54" s="480"/>
      <c r="L54" s="395">
        <v>1422.96</v>
      </c>
      <c r="M54" s="480">
        <v>45217</v>
      </c>
      <c r="N54" s="485">
        <v>15</v>
      </c>
      <c r="O54" s="480">
        <v>45240</v>
      </c>
      <c r="P54" s="486">
        <v>45223</v>
      </c>
      <c r="Q54" s="486"/>
      <c r="R54" s="486">
        <v>45253</v>
      </c>
      <c r="S54" s="486" t="s">
        <v>106</v>
      </c>
      <c r="T54" s="487"/>
      <c r="U54" s="395"/>
      <c r="V54" s="478"/>
      <c r="W54" s="395"/>
      <c r="X54" s="488">
        <v>45268</v>
      </c>
      <c r="Y54" s="484"/>
      <c r="Z54" s="484"/>
      <c r="AA54" s="489"/>
      <c r="AB54" s="504" t="s">
        <v>240</v>
      </c>
      <c r="AC54" s="505" t="s">
        <v>241</v>
      </c>
      <c r="AD54" s="505"/>
      <c r="AE54" s="477"/>
      <c r="AF54" s="477"/>
    </row>
    <row r="55" spans="1:32" s="506" customFormat="1" ht="116.1">
      <c r="A55" s="579" t="s">
        <v>92</v>
      </c>
      <c r="B55" s="582">
        <v>25309</v>
      </c>
      <c r="C55" s="579" t="s">
        <v>242</v>
      </c>
      <c r="D55" s="593" t="s">
        <v>243</v>
      </c>
      <c r="E55" s="469"/>
      <c r="F55" s="530" t="s">
        <v>100</v>
      </c>
      <c r="G55" s="483" t="s">
        <v>100</v>
      </c>
      <c r="H55" s="477"/>
      <c r="I55" s="484">
        <v>45240</v>
      </c>
      <c r="J55" s="480">
        <v>45243</v>
      </c>
      <c r="K55" s="480"/>
      <c r="L55" s="395">
        <v>1422.96</v>
      </c>
      <c r="M55" s="480">
        <v>45246</v>
      </c>
      <c r="N55" s="485">
        <v>15</v>
      </c>
      <c r="O55" s="480">
        <v>45260</v>
      </c>
      <c r="P55" s="486">
        <v>45261</v>
      </c>
      <c r="Q55" s="486"/>
      <c r="R55" s="486">
        <v>45275</v>
      </c>
      <c r="S55" s="486" t="s">
        <v>106</v>
      </c>
      <c r="T55" s="487" t="s">
        <v>101</v>
      </c>
      <c r="U55" s="395">
        <v>6699.79</v>
      </c>
      <c r="V55" s="478" t="s">
        <v>101</v>
      </c>
      <c r="W55" s="395"/>
      <c r="X55" s="488"/>
      <c r="Y55" s="484"/>
      <c r="Z55" s="484"/>
      <c r="AA55" s="489"/>
      <c r="AB55" s="504" t="s">
        <v>244</v>
      </c>
      <c r="AC55" s="491"/>
      <c r="AD55" s="505"/>
      <c r="AE55" s="477"/>
      <c r="AF55" s="477"/>
    </row>
    <row r="56" spans="1:32" s="506" customFormat="1" ht="57.95">
      <c r="A56" s="388" t="s">
        <v>89</v>
      </c>
      <c r="B56" s="388">
        <v>25311</v>
      </c>
      <c r="C56" s="388" t="s">
        <v>245</v>
      </c>
      <c r="D56" s="523" t="s">
        <v>246</v>
      </c>
      <c r="E56" s="411" t="s">
        <v>247</v>
      </c>
      <c r="F56" s="530" t="s">
        <v>39</v>
      </c>
      <c r="G56" s="483"/>
      <c r="H56" s="477"/>
      <c r="I56" s="484">
        <v>45189</v>
      </c>
      <c r="J56" s="480"/>
      <c r="K56" s="480"/>
      <c r="L56" s="395">
        <v>5497.8</v>
      </c>
      <c r="M56" s="480"/>
      <c r="N56" s="485"/>
      <c r="O56" s="480"/>
      <c r="P56" s="484"/>
      <c r="Q56" s="486"/>
      <c r="R56" s="486"/>
      <c r="S56" s="486"/>
      <c r="T56" s="487"/>
      <c r="U56" s="395"/>
      <c r="V56" s="478"/>
      <c r="W56" s="395"/>
      <c r="X56" s="488"/>
      <c r="Y56" s="484"/>
      <c r="Z56" s="484"/>
      <c r="AA56" s="489"/>
      <c r="AB56" s="504" t="s">
        <v>248</v>
      </c>
      <c r="AC56" s="505"/>
      <c r="AD56" s="505"/>
      <c r="AE56" s="477"/>
      <c r="AF56" s="477"/>
    </row>
    <row r="57" spans="1:32" ht="188.45">
      <c r="A57" s="577" t="s">
        <v>85</v>
      </c>
      <c r="B57" s="582">
        <v>25389</v>
      </c>
      <c r="C57" s="579" t="s">
        <v>249</v>
      </c>
      <c r="D57" s="523"/>
      <c r="E57" s="469"/>
      <c r="F57" s="530" t="s">
        <v>100</v>
      </c>
      <c r="G57" s="483" t="s">
        <v>100</v>
      </c>
      <c r="H57" s="477"/>
      <c r="I57" s="484">
        <v>45253</v>
      </c>
      <c r="J57" s="480">
        <v>45260</v>
      </c>
      <c r="K57" s="480"/>
      <c r="L57" s="395">
        <v>1422.96</v>
      </c>
      <c r="M57" s="480">
        <v>45267</v>
      </c>
      <c r="N57" s="485">
        <v>15</v>
      </c>
      <c r="O57" s="480">
        <v>45274</v>
      </c>
      <c r="P57" s="486">
        <v>45274</v>
      </c>
      <c r="Q57" s="486"/>
      <c r="R57" s="486">
        <v>45306</v>
      </c>
      <c r="S57" s="486"/>
      <c r="T57" s="487" t="s">
        <v>101</v>
      </c>
      <c r="U57" s="395">
        <v>8307.36</v>
      </c>
      <c r="V57" s="478" t="s">
        <v>101</v>
      </c>
      <c r="W57" s="689">
        <v>8307.36</v>
      </c>
      <c r="X57" s="690">
        <v>45460</v>
      </c>
      <c r="Y57" s="279"/>
      <c r="Z57" s="484"/>
      <c r="AA57" s="489"/>
      <c r="AB57" s="490" t="s">
        <v>250</v>
      </c>
      <c r="AC57" s="461"/>
      <c r="AD57" s="257"/>
      <c r="AE57" s="258"/>
      <c r="AF57" s="258"/>
    </row>
    <row r="58" spans="1:32" s="294" customFormat="1" ht="203.1">
      <c r="A58" s="538" t="s">
        <v>85</v>
      </c>
      <c r="B58" s="493">
        <v>25409</v>
      </c>
      <c r="C58" s="538" t="s">
        <v>251</v>
      </c>
      <c r="D58" s="535"/>
      <c r="E58" s="469"/>
      <c r="F58" s="446" t="s">
        <v>38</v>
      </c>
      <c r="G58" s="446" t="s">
        <v>38</v>
      </c>
      <c r="H58" s="417"/>
      <c r="I58" s="397">
        <v>45260</v>
      </c>
      <c r="J58" s="389">
        <v>45264</v>
      </c>
      <c r="K58" s="389"/>
      <c r="L58" s="396">
        <v>2296.14</v>
      </c>
      <c r="M58" s="389">
        <v>45271</v>
      </c>
      <c r="N58" s="466">
        <v>20</v>
      </c>
      <c r="O58" s="389">
        <v>45296</v>
      </c>
      <c r="P58" s="467">
        <v>45295</v>
      </c>
      <c r="Q58" s="467">
        <v>45337</v>
      </c>
      <c r="R58" s="467">
        <v>45331</v>
      </c>
      <c r="S58" s="467" t="s">
        <v>252</v>
      </c>
      <c r="T58" s="468" t="s">
        <v>101</v>
      </c>
      <c r="U58" s="396">
        <v>46008.38</v>
      </c>
      <c r="V58" s="393" t="s">
        <v>101</v>
      </c>
      <c r="W58" s="396">
        <v>46008.38</v>
      </c>
      <c r="X58" s="464">
        <v>45341</v>
      </c>
      <c r="Y58" s="397"/>
      <c r="Z58" s="397"/>
      <c r="AA58" s="452"/>
      <c r="AB58" s="441" t="s">
        <v>253</v>
      </c>
      <c r="AC58" s="400"/>
      <c r="AD58" s="399"/>
      <c r="AE58" s="417"/>
      <c r="AF58" s="417"/>
    </row>
    <row r="59" spans="1:32" ht="57.95">
      <c r="A59" s="574" t="s">
        <v>92</v>
      </c>
      <c r="B59" s="580">
        <v>25415</v>
      </c>
      <c r="C59" s="583" t="s">
        <v>254</v>
      </c>
      <c r="D59" s="522"/>
      <c r="E59" s="469"/>
      <c r="F59" s="527" t="s">
        <v>37</v>
      </c>
      <c r="G59" s="278" t="s">
        <v>37</v>
      </c>
      <c r="H59" s="287"/>
      <c r="I59" s="279">
        <v>45246</v>
      </c>
      <c r="J59" s="289"/>
      <c r="K59" s="289"/>
      <c r="L59" s="319"/>
      <c r="M59" s="281">
        <v>45300</v>
      </c>
      <c r="N59" s="280">
        <v>15</v>
      </c>
      <c r="O59" s="281"/>
      <c r="P59" s="282">
        <v>45260</v>
      </c>
      <c r="Q59" s="282"/>
      <c r="R59" s="282"/>
      <c r="S59" s="282"/>
      <c r="T59" s="283"/>
      <c r="U59" s="319"/>
      <c r="V59" s="323"/>
      <c r="W59" s="319"/>
      <c r="X59" s="338"/>
      <c r="Y59" s="279"/>
      <c r="Z59" s="408"/>
      <c r="AA59" s="452"/>
      <c r="AB59" s="439" t="s">
        <v>255</v>
      </c>
      <c r="AC59" s="461"/>
      <c r="AD59" s="257"/>
      <c r="AE59" s="258"/>
      <c r="AF59" s="258"/>
    </row>
    <row r="60" spans="1:32" ht="43.5">
      <c r="A60" s="574" t="s">
        <v>85</v>
      </c>
      <c r="B60" s="580">
        <v>25416</v>
      </c>
      <c r="C60" s="583" t="s">
        <v>256</v>
      </c>
      <c r="D60" s="522"/>
      <c r="E60" s="469"/>
      <c r="F60" s="527" t="s">
        <v>37</v>
      </c>
      <c r="G60" s="278" t="s">
        <v>37</v>
      </c>
      <c r="H60" s="287"/>
      <c r="I60" s="279">
        <v>45246</v>
      </c>
      <c r="J60" s="289"/>
      <c r="K60" s="289"/>
      <c r="L60" s="319"/>
      <c r="M60" s="281"/>
      <c r="N60" s="280">
        <v>15</v>
      </c>
      <c r="O60" s="281"/>
      <c r="P60" s="282">
        <v>45260</v>
      </c>
      <c r="Q60" s="282"/>
      <c r="R60" s="282"/>
      <c r="S60" s="282"/>
      <c r="T60" s="283"/>
      <c r="U60" s="319"/>
      <c r="V60" s="323"/>
      <c r="W60" s="319"/>
      <c r="X60" s="338"/>
      <c r="Y60" s="279"/>
      <c r="Z60" s="408"/>
      <c r="AA60" s="452"/>
      <c r="AB60" s="439" t="s">
        <v>257</v>
      </c>
      <c r="AC60" s="461"/>
      <c r="AD60" s="257"/>
      <c r="AE60" s="258"/>
      <c r="AF60" s="258"/>
    </row>
    <row r="61" spans="1:32" ht="43.5">
      <c r="A61" s="574" t="s">
        <v>85</v>
      </c>
      <c r="B61" s="580">
        <v>25417</v>
      </c>
      <c r="C61" s="583" t="s">
        <v>258</v>
      </c>
      <c r="D61" s="522"/>
      <c r="E61" s="469"/>
      <c r="F61" s="527" t="s">
        <v>37</v>
      </c>
      <c r="G61" s="278" t="s">
        <v>37</v>
      </c>
      <c r="H61" s="287"/>
      <c r="I61" s="279">
        <v>45246</v>
      </c>
      <c r="J61" s="289"/>
      <c r="K61" s="289"/>
      <c r="L61" s="319"/>
      <c r="M61" s="281">
        <v>45307</v>
      </c>
      <c r="N61" s="280">
        <v>15</v>
      </c>
      <c r="O61" s="281"/>
      <c r="P61" s="282">
        <v>45260</v>
      </c>
      <c r="Q61" s="282"/>
      <c r="R61" s="282"/>
      <c r="S61" s="282"/>
      <c r="T61" s="283"/>
      <c r="U61" s="319"/>
      <c r="V61" s="323"/>
      <c r="W61" s="319"/>
      <c r="X61" s="338"/>
      <c r="Y61" s="279"/>
      <c r="Z61" s="408"/>
      <c r="AA61" s="452"/>
      <c r="AB61" s="439" t="s">
        <v>259</v>
      </c>
      <c r="AC61" s="461"/>
      <c r="AD61" s="257"/>
      <c r="AE61" s="258"/>
      <c r="AF61" s="258"/>
    </row>
    <row r="62" spans="1:32" ht="246.6">
      <c r="A62" s="574" t="s">
        <v>85</v>
      </c>
      <c r="B62" s="580">
        <v>25419</v>
      </c>
      <c r="C62" s="583" t="s">
        <v>260</v>
      </c>
      <c r="D62" s="522"/>
      <c r="E62" s="469"/>
      <c r="F62" s="527" t="s">
        <v>37</v>
      </c>
      <c r="G62" s="278" t="s">
        <v>37</v>
      </c>
      <c r="H62" s="287"/>
      <c r="I62" s="279">
        <v>45246</v>
      </c>
      <c r="J62" s="289"/>
      <c r="K62" s="289"/>
      <c r="L62" s="319"/>
      <c r="M62" s="281">
        <v>45302</v>
      </c>
      <c r="N62" s="280">
        <v>15</v>
      </c>
      <c r="O62" s="281">
        <v>45314</v>
      </c>
      <c r="P62" s="282">
        <v>45260</v>
      </c>
      <c r="Q62" s="282">
        <v>45337</v>
      </c>
      <c r="R62" s="282">
        <v>45324</v>
      </c>
      <c r="S62" s="282" t="s">
        <v>106</v>
      </c>
      <c r="T62" s="283" t="s">
        <v>101</v>
      </c>
      <c r="U62" s="319"/>
      <c r="V62" s="323" t="s">
        <v>101</v>
      </c>
      <c r="W62" s="319"/>
      <c r="X62" s="338"/>
      <c r="Y62" s="279"/>
      <c r="Z62" s="408"/>
      <c r="AA62" s="452"/>
      <c r="AB62" s="439" t="s">
        <v>261</v>
      </c>
      <c r="AC62" s="461"/>
      <c r="AD62" s="257"/>
      <c r="AE62" s="258"/>
      <c r="AF62" s="258"/>
    </row>
    <row r="63" spans="1:32" ht="409.5">
      <c r="A63" s="574" t="s">
        <v>85</v>
      </c>
      <c r="B63" s="580">
        <v>25420</v>
      </c>
      <c r="C63" s="583" t="s">
        <v>262</v>
      </c>
      <c r="D63" s="522"/>
      <c r="E63" s="469"/>
      <c r="F63" s="527" t="s">
        <v>37</v>
      </c>
      <c r="G63" s="278" t="s">
        <v>37</v>
      </c>
      <c r="H63" s="287"/>
      <c r="I63" s="279">
        <v>45246</v>
      </c>
      <c r="J63" s="289">
        <v>45253</v>
      </c>
      <c r="K63" s="289"/>
      <c r="L63" s="319"/>
      <c r="M63" s="281">
        <v>45266</v>
      </c>
      <c r="N63" s="280">
        <v>15</v>
      </c>
      <c r="O63" s="281">
        <v>45280</v>
      </c>
      <c r="P63" s="282">
        <v>45260</v>
      </c>
      <c r="Q63" s="282">
        <v>45343</v>
      </c>
      <c r="R63" s="282">
        <v>45336</v>
      </c>
      <c r="S63" s="282" t="s">
        <v>263</v>
      </c>
      <c r="T63" s="283" t="s">
        <v>101</v>
      </c>
      <c r="U63" s="319">
        <v>30258.346799999999</v>
      </c>
      <c r="V63" s="323" t="s">
        <v>101</v>
      </c>
      <c r="W63" s="319"/>
      <c r="X63" s="338"/>
      <c r="Y63" s="279"/>
      <c r="Z63" s="408"/>
      <c r="AA63" s="452"/>
      <c r="AB63" s="439" t="s">
        <v>264</v>
      </c>
      <c r="AC63" s="461"/>
      <c r="AD63" s="257"/>
      <c r="AE63" s="258"/>
      <c r="AF63" s="258"/>
    </row>
    <row r="64" spans="1:32" ht="290.10000000000002">
      <c r="A64" s="574" t="s">
        <v>85</v>
      </c>
      <c r="B64" s="580">
        <v>25434</v>
      </c>
      <c r="C64" s="583" t="s">
        <v>265</v>
      </c>
      <c r="D64" s="522"/>
      <c r="E64" s="469"/>
      <c r="F64" s="527" t="s">
        <v>37</v>
      </c>
      <c r="G64" s="278" t="s">
        <v>37</v>
      </c>
      <c r="H64" s="287"/>
      <c r="I64" s="279">
        <v>45246</v>
      </c>
      <c r="J64" s="289">
        <v>45247</v>
      </c>
      <c r="K64" s="289"/>
      <c r="L64" s="319"/>
      <c r="M64" s="281">
        <v>45251</v>
      </c>
      <c r="N64" s="280">
        <v>15</v>
      </c>
      <c r="O64" s="281">
        <v>45310</v>
      </c>
      <c r="P64" s="282">
        <v>45260</v>
      </c>
      <c r="Q64" s="282"/>
      <c r="R64" s="282">
        <v>45317</v>
      </c>
      <c r="S64" s="282" t="s">
        <v>106</v>
      </c>
      <c r="T64" s="283" t="s">
        <v>101</v>
      </c>
      <c r="U64" s="319">
        <v>20392.29</v>
      </c>
      <c r="V64" s="323" t="s">
        <v>101</v>
      </c>
      <c r="W64" s="319">
        <v>19944.04</v>
      </c>
      <c r="X64" s="338">
        <v>45539</v>
      </c>
      <c r="Y64" s="279"/>
      <c r="Z64" s="408"/>
      <c r="AA64" s="452"/>
      <c r="AB64" s="439" t="s">
        <v>266</v>
      </c>
      <c r="AC64" s="461"/>
      <c r="AD64" s="257"/>
      <c r="AE64" s="258"/>
      <c r="AF64" s="258"/>
    </row>
    <row r="65" spans="1:32" ht="159.6">
      <c r="A65" s="574" t="s">
        <v>85</v>
      </c>
      <c r="B65" s="580">
        <v>25506</v>
      </c>
      <c r="C65" s="450" t="s">
        <v>267</v>
      </c>
      <c r="D65" s="522"/>
      <c r="E65" s="469"/>
      <c r="F65" s="527" t="s">
        <v>100</v>
      </c>
      <c r="G65" s="278" t="s">
        <v>100</v>
      </c>
      <c r="H65" s="287"/>
      <c r="I65" s="279">
        <v>45331</v>
      </c>
      <c r="J65" s="289"/>
      <c r="K65" s="289"/>
      <c r="L65" s="319"/>
      <c r="M65" s="281">
        <v>45343</v>
      </c>
      <c r="N65" s="280">
        <v>15</v>
      </c>
      <c r="O65" s="281"/>
      <c r="P65" s="282">
        <f>WORKDAY(I65,15)</f>
        <v>45352</v>
      </c>
      <c r="Q65" s="282">
        <v>45306</v>
      </c>
      <c r="R65" s="282">
        <v>45355</v>
      </c>
      <c r="S65" s="282" t="s">
        <v>106</v>
      </c>
      <c r="T65" s="468" t="s">
        <v>101</v>
      </c>
      <c r="U65" s="319"/>
      <c r="V65" s="323"/>
      <c r="W65" s="319"/>
      <c r="X65" s="338"/>
      <c r="Y65" s="279"/>
      <c r="Z65" s="408"/>
      <c r="AA65" s="452"/>
      <c r="AB65" s="439" t="s">
        <v>268</v>
      </c>
      <c r="AC65" s="461"/>
      <c r="AD65" s="257"/>
      <c r="AE65" s="258"/>
      <c r="AF65" s="258"/>
    </row>
    <row r="66" spans="1:32" s="294" customFormat="1" ht="188.45">
      <c r="A66" s="538" t="s">
        <v>92</v>
      </c>
      <c r="B66" s="493">
        <v>31568</v>
      </c>
      <c r="C66" s="392" t="s">
        <v>269</v>
      </c>
      <c r="D66" s="535"/>
      <c r="E66" s="469"/>
      <c r="F66" s="446" t="s">
        <v>100</v>
      </c>
      <c r="G66" s="446" t="s">
        <v>100</v>
      </c>
      <c r="H66" s="417"/>
      <c r="I66" s="397">
        <v>45268</v>
      </c>
      <c r="J66" s="389"/>
      <c r="K66" s="389">
        <v>45268</v>
      </c>
      <c r="L66" s="396">
        <v>1422.96</v>
      </c>
      <c r="M66" s="389">
        <v>45294</v>
      </c>
      <c r="N66" s="466">
        <v>15</v>
      </c>
      <c r="O66" s="389">
        <v>45300</v>
      </c>
      <c r="P66" s="389">
        <v>45296</v>
      </c>
      <c r="Q66" s="467"/>
      <c r="R66" s="467">
        <v>45329</v>
      </c>
      <c r="S66" s="467" t="s">
        <v>106</v>
      </c>
      <c r="T66" s="468" t="s">
        <v>101</v>
      </c>
      <c r="U66" s="396">
        <v>6170.17</v>
      </c>
      <c r="V66" s="393" t="s">
        <v>101</v>
      </c>
      <c r="W66" s="396">
        <v>6170.17</v>
      </c>
      <c r="X66" s="464"/>
      <c r="Y66" s="397"/>
      <c r="Z66" s="397"/>
      <c r="AA66" s="452"/>
      <c r="AB66" s="441" t="s">
        <v>270</v>
      </c>
      <c r="AC66" s="400"/>
      <c r="AD66" s="399"/>
      <c r="AE66" s="417"/>
      <c r="AF66" s="417"/>
    </row>
    <row r="67" spans="1:32" ht="409.5">
      <c r="A67" s="276" t="s">
        <v>85</v>
      </c>
      <c r="B67" s="276">
        <v>32733</v>
      </c>
      <c r="C67" s="450" t="s">
        <v>271</v>
      </c>
      <c r="D67" s="521" t="s">
        <v>272</v>
      </c>
      <c r="E67" s="512" t="s">
        <v>273</v>
      </c>
      <c r="F67" s="527" t="s">
        <v>100</v>
      </c>
      <c r="G67" s="278" t="s">
        <v>100</v>
      </c>
      <c r="H67" s="287"/>
      <c r="I67" s="397">
        <v>45044</v>
      </c>
      <c r="J67" s="289"/>
      <c r="K67" s="289">
        <v>44973</v>
      </c>
      <c r="L67" s="372">
        <v>1422.96</v>
      </c>
      <c r="M67" s="281">
        <v>45064</v>
      </c>
      <c r="N67" s="280">
        <v>15</v>
      </c>
      <c r="O67" s="281">
        <v>45078</v>
      </c>
      <c r="P67" s="279">
        <f>WORKDAY(I67,15)</f>
        <v>45065</v>
      </c>
      <c r="Q67" s="282"/>
      <c r="R67" s="282">
        <v>45345</v>
      </c>
      <c r="S67" s="282" t="s">
        <v>274</v>
      </c>
      <c r="T67" s="283" t="s">
        <v>101</v>
      </c>
      <c r="U67" s="319"/>
      <c r="V67" s="323" t="s">
        <v>101</v>
      </c>
      <c r="W67" s="327" t="s">
        <v>275</v>
      </c>
      <c r="X67" s="334" t="s">
        <v>276</v>
      </c>
      <c r="Y67" s="279"/>
      <c r="Z67" s="397">
        <v>44993</v>
      </c>
      <c r="AA67" s="650">
        <v>4020652200</v>
      </c>
      <c r="AB67" s="666" t="s">
        <v>277</v>
      </c>
      <c r="AC67" s="257"/>
      <c r="AD67" s="257"/>
    </row>
    <row r="68" spans="1:32" ht="188.45">
      <c r="A68" s="578" t="s">
        <v>85</v>
      </c>
      <c r="B68" s="392">
        <v>38363</v>
      </c>
      <c r="C68" s="392" t="s">
        <v>278</v>
      </c>
      <c r="D68" s="590" t="s">
        <v>279</v>
      </c>
      <c r="E68" s="446" t="s">
        <v>176</v>
      </c>
      <c r="F68" s="529" t="s">
        <v>100</v>
      </c>
      <c r="G68" s="446" t="s">
        <v>100</v>
      </c>
      <c r="H68" s="417"/>
      <c r="I68" s="397">
        <v>45268</v>
      </c>
      <c r="J68" s="389"/>
      <c r="K68" s="389">
        <v>45268</v>
      </c>
      <c r="L68" s="611">
        <v>1550.95</v>
      </c>
      <c r="M68" s="389">
        <v>45295</v>
      </c>
      <c r="N68" s="466">
        <v>15</v>
      </c>
      <c r="O68" s="389">
        <v>45300</v>
      </c>
      <c r="P68" s="389">
        <v>45296</v>
      </c>
      <c r="Q68" s="389"/>
      <c r="R68" s="389">
        <v>45330</v>
      </c>
      <c r="S68" s="389" t="s">
        <v>263</v>
      </c>
      <c r="T68" s="468" t="s">
        <v>101</v>
      </c>
      <c r="U68" s="396">
        <v>14896.7932</v>
      </c>
      <c r="V68" s="393"/>
      <c r="W68" s="396">
        <v>14896.79</v>
      </c>
      <c r="X68" s="464"/>
      <c r="Y68" s="397">
        <f>K68</f>
        <v>45268</v>
      </c>
      <c r="Z68" s="647"/>
      <c r="AA68" s="392"/>
      <c r="AB68" s="667" t="s">
        <v>280</v>
      </c>
      <c r="AC68" s="461" t="s">
        <v>281</v>
      </c>
      <c r="AD68" s="257"/>
      <c r="AE68" s="257"/>
      <c r="AF68" s="257"/>
    </row>
    <row r="69" spans="1:32" ht="405.95">
      <c r="A69" s="503" t="s">
        <v>85</v>
      </c>
      <c r="B69" s="494">
        <v>41807</v>
      </c>
      <c r="C69" s="508" t="s">
        <v>282</v>
      </c>
      <c r="D69" s="522"/>
      <c r="E69" s="469"/>
      <c r="F69" s="531" t="s">
        <v>37</v>
      </c>
      <c r="G69" s="495" t="s">
        <v>37</v>
      </c>
      <c r="H69" s="470"/>
      <c r="I69" s="496">
        <v>45246</v>
      </c>
      <c r="J69" s="474">
        <v>45253</v>
      </c>
      <c r="K69" s="474">
        <v>45316</v>
      </c>
      <c r="L69" s="497"/>
      <c r="M69" s="474">
        <v>45267</v>
      </c>
      <c r="N69" s="498">
        <v>15</v>
      </c>
      <c r="O69" s="474">
        <v>45282</v>
      </c>
      <c r="P69" s="499">
        <v>45260</v>
      </c>
      <c r="Q69" s="499">
        <v>45330</v>
      </c>
      <c r="R69" s="499"/>
      <c r="S69" s="499"/>
      <c r="T69" s="500" t="s">
        <v>101</v>
      </c>
      <c r="U69" s="497"/>
      <c r="V69" s="472"/>
      <c r="W69" s="497"/>
      <c r="X69" s="501"/>
      <c r="Y69" s="496"/>
      <c r="Z69" s="496"/>
      <c r="AA69" s="465"/>
      <c r="AB69" s="502" t="s">
        <v>283</v>
      </c>
      <c r="AC69" s="461"/>
      <c r="AD69" s="257"/>
      <c r="AE69" s="258"/>
      <c r="AF69" s="258"/>
    </row>
    <row r="70" spans="1:32" ht="174">
      <c r="A70" s="575" t="s">
        <v>92</v>
      </c>
      <c r="B70" s="471">
        <v>68902</v>
      </c>
      <c r="C70" s="546" t="s">
        <v>129</v>
      </c>
      <c r="D70" s="521" t="s">
        <v>284</v>
      </c>
      <c r="E70" s="510" t="s">
        <v>131</v>
      </c>
      <c r="F70" s="604" t="s">
        <v>37</v>
      </c>
      <c r="G70" s="495" t="s">
        <v>37</v>
      </c>
      <c r="H70" s="470"/>
      <c r="I70" s="496">
        <v>44967</v>
      </c>
      <c r="J70" s="474"/>
      <c r="K70" s="474">
        <v>44973</v>
      </c>
      <c r="L70" s="612">
        <v>1212.75</v>
      </c>
      <c r="M70" s="474">
        <v>44979</v>
      </c>
      <c r="N70" s="498">
        <v>15</v>
      </c>
      <c r="O70" s="619">
        <v>44987</v>
      </c>
      <c r="P70" s="622">
        <f>WORKDAY(I70,15)</f>
        <v>44988</v>
      </c>
      <c r="Q70" s="499">
        <v>44992</v>
      </c>
      <c r="R70" s="499">
        <v>45008</v>
      </c>
      <c r="S70" s="499"/>
      <c r="T70" s="472" t="s">
        <v>101</v>
      </c>
      <c r="U70" s="497"/>
      <c r="V70" s="472"/>
      <c r="W70" s="635">
        <v>36747.279999999999</v>
      </c>
      <c r="X70" s="639">
        <v>45033</v>
      </c>
      <c r="Y70" s="641">
        <f>K70</f>
        <v>44973</v>
      </c>
      <c r="Z70" s="641"/>
      <c r="AA70" s="658">
        <v>4020651429</v>
      </c>
      <c r="AB70" s="664" t="s">
        <v>285</v>
      </c>
      <c r="AC70" s="257"/>
      <c r="AD70" s="257"/>
    </row>
    <row r="71" spans="1:32" ht="57.95">
      <c r="A71" s="503" t="s">
        <v>89</v>
      </c>
      <c r="B71" s="494">
        <v>69588</v>
      </c>
      <c r="C71" s="508" t="s">
        <v>286</v>
      </c>
      <c r="D71" s="535"/>
      <c r="E71" s="534"/>
      <c r="F71" s="531" t="s">
        <v>37</v>
      </c>
      <c r="G71" s="495" t="s">
        <v>37</v>
      </c>
      <c r="H71" s="470"/>
      <c r="I71" s="496">
        <v>45246</v>
      </c>
      <c r="J71" s="474">
        <v>45252</v>
      </c>
      <c r="K71" s="474"/>
      <c r="L71" s="497"/>
      <c r="M71" s="474">
        <v>45259</v>
      </c>
      <c r="N71" s="498">
        <v>15</v>
      </c>
      <c r="O71" s="474"/>
      <c r="P71" s="499">
        <v>45260</v>
      </c>
      <c r="Q71" s="499"/>
      <c r="R71" s="499"/>
      <c r="S71" s="499"/>
      <c r="T71" s="500"/>
      <c r="U71" s="497"/>
      <c r="V71" s="472"/>
      <c r="W71" s="497"/>
      <c r="X71" s="501"/>
      <c r="Y71" s="496"/>
      <c r="Z71" s="496"/>
      <c r="AA71" s="465"/>
      <c r="AB71" s="502" t="s">
        <v>287</v>
      </c>
      <c r="AC71" s="461"/>
      <c r="AD71" s="257"/>
      <c r="AE71" s="258"/>
      <c r="AF71" s="258"/>
    </row>
    <row r="72" spans="1:32" ht="304.5">
      <c r="A72" s="575" t="s">
        <v>85</v>
      </c>
      <c r="B72" s="471">
        <v>76044</v>
      </c>
      <c r="C72" s="546" t="s">
        <v>288</v>
      </c>
      <c r="D72" s="523" t="s">
        <v>289</v>
      </c>
      <c r="E72" s="411" t="s">
        <v>290</v>
      </c>
      <c r="F72" s="531" t="s">
        <v>100</v>
      </c>
      <c r="G72" s="495" t="s">
        <v>100</v>
      </c>
      <c r="H72" s="470"/>
      <c r="I72" s="496">
        <v>45268</v>
      </c>
      <c r="J72" s="474"/>
      <c r="K72" s="474">
        <v>45268</v>
      </c>
      <c r="L72" s="497">
        <v>1422.96</v>
      </c>
      <c r="M72" s="474">
        <v>45307</v>
      </c>
      <c r="N72" s="498">
        <v>15</v>
      </c>
      <c r="O72" s="474">
        <v>45315</v>
      </c>
      <c r="P72" s="474">
        <v>45296</v>
      </c>
      <c r="Q72" s="499">
        <v>45169</v>
      </c>
      <c r="R72" s="499">
        <v>45342</v>
      </c>
      <c r="S72" s="499" t="s">
        <v>263</v>
      </c>
      <c r="T72" s="500" t="s">
        <v>101</v>
      </c>
      <c r="U72" s="497"/>
      <c r="V72" s="472" t="s">
        <v>101</v>
      </c>
      <c r="W72" s="497" t="s">
        <v>291</v>
      </c>
      <c r="X72" s="501">
        <v>45358</v>
      </c>
      <c r="Y72" s="496"/>
      <c r="Z72" s="496"/>
      <c r="AA72" s="465"/>
      <c r="AB72" s="502" t="s">
        <v>292</v>
      </c>
      <c r="AC72" s="461"/>
      <c r="AD72" s="257"/>
      <c r="AE72" s="258"/>
      <c r="AF72" s="258"/>
    </row>
    <row r="73" spans="1:32" ht="275.45">
      <c r="A73" s="575" t="s">
        <v>85</v>
      </c>
      <c r="B73" s="471">
        <v>78205</v>
      </c>
      <c r="C73" s="546" t="s">
        <v>293</v>
      </c>
      <c r="D73" s="524" t="s">
        <v>294</v>
      </c>
      <c r="E73" s="411" t="s">
        <v>295</v>
      </c>
      <c r="F73" s="531" t="s">
        <v>37</v>
      </c>
      <c r="G73" s="495" t="s">
        <v>37</v>
      </c>
      <c r="H73" s="470"/>
      <c r="I73" s="496">
        <v>45183</v>
      </c>
      <c r="J73" s="474"/>
      <c r="K73" s="474"/>
      <c r="L73" s="497">
        <v>1731.21</v>
      </c>
      <c r="M73" s="474">
        <v>45204</v>
      </c>
      <c r="N73" s="498">
        <v>10</v>
      </c>
      <c r="O73" s="474">
        <v>45278</v>
      </c>
      <c r="P73" s="496">
        <v>45224</v>
      </c>
      <c r="Q73" s="499">
        <v>45281</v>
      </c>
      <c r="R73" s="499"/>
      <c r="S73" s="499" t="s">
        <v>263</v>
      </c>
      <c r="T73" s="500" t="s">
        <v>101</v>
      </c>
      <c r="U73" s="497">
        <v>13096.3</v>
      </c>
      <c r="V73" s="472" t="s">
        <v>101</v>
      </c>
      <c r="W73" s="497">
        <v>13096.3</v>
      </c>
      <c r="X73" s="501">
        <v>45303</v>
      </c>
      <c r="Y73" s="496"/>
      <c r="Z73" s="496"/>
      <c r="AA73" s="465"/>
      <c r="AB73" s="502" t="s">
        <v>296</v>
      </c>
      <c r="AC73" s="399"/>
      <c r="AD73" s="257"/>
      <c r="AE73" s="258"/>
      <c r="AF73" s="258"/>
    </row>
    <row r="74" spans="1:32" ht="159.6">
      <c r="A74" s="575" t="s">
        <v>92</v>
      </c>
      <c r="B74" s="471">
        <v>78297</v>
      </c>
      <c r="C74" s="546" t="s">
        <v>297</v>
      </c>
      <c r="D74" s="586"/>
      <c r="E74" s="512"/>
      <c r="F74" s="531" t="s">
        <v>66</v>
      </c>
      <c r="G74" s="495" t="s">
        <v>63</v>
      </c>
      <c r="H74" s="470"/>
      <c r="I74" s="496">
        <v>45049</v>
      </c>
      <c r="J74" s="474"/>
      <c r="K74" s="474">
        <v>45049</v>
      </c>
      <c r="L74" s="497">
        <v>301.82</v>
      </c>
      <c r="M74" s="474" t="s">
        <v>298</v>
      </c>
      <c r="N74" s="498">
        <v>5</v>
      </c>
      <c r="O74" s="474">
        <v>45057</v>
      </c>
      <c r="P74" s="499">
        <v>45056</v>
      </c>
      <c r="Q74" s="499"/>
      <c r="R74" s="499"/>
      <c r="S74" s="499"/>
      <c r="T74" s="500"/>
      <c r="U74" s="497"/>
      <c r="V74" s="472"/>
      <c r="W74" s="497"/>
      <c r="X74" s="501"/>
      <c r="Y74" s="496"/>
      <c r="Z74" s="641">
        <v>45057</v>
      </c>
      <c r="AA74" s="661">
        <v>4020658777</v>
      </c>
      <c r="AB74" s="664" t="s">
        <v>299</v>
      </c>
      <c r="AC74" s="257"/>
      <c r="AD74" s="257"/>
      <c r="AE74" s="258"/>
      <c r="AF74" s="258"/>
    </row>
    <row r="75" spans="1:32" ht="116.1">
      <c r="A75" s="575" t="s">
        <v>92</v>
      </c>
      <c r="B75" s="471">
        <v>79541</v>
      </c>
      <c r="C75" s="546" t="s">
        <v>300</v>
      </c>
      <c r="D75" s="586"/>
      <c r="E75" s="512"/>
      <c r="F75" s="531" t="s">
        <v>100</v>
      </c>
      <c r="G75" s="495" t="s">
        <v>100</v>
      </c>
      <c r="H75" s="470"/>
      <c r="I75" s="496">
        <v>45097</v>
      </c>
      <c r="J75" s="474"/>
      <c r="K75" s="474">
        <v>45098</v>
      </c>
      <c r="L75" s="497">
        <v>2536.0500000000002</v>
      </c>
      <c r="M75" s="474"/>
      <c r="N75" s="498"/>
      <c r="O75" s="474"/>
      <c r="P75" s="499"/>
      <c r="Q75" s="499"/>
      <c r="R75" s="499"/>
      <c r="S75" s="499"/>
      <c r="T75" s="500"/>
      <c r="U75" s="497"/>
      <c r="V75" s="472"/>
      <c r="W75" s="497"/>
      <c r="X75" s="501"/>
      <c r="Y75" s="496"/>
      <c r="Z75" s="496"/>
      <c r="AA75" s="465"/>
      <c r="AB75" s="664" t="s">
        <v>301</v>
      </c>
      <c r="AC75" s="257"/>
      <c r="AD75" s="257"/>
      <c r="AE75" s="258"/>
      <c r="AF75" s="258"/>
    </row>
    <row r="76" spans="1:32" ht="409.5">
      <c r="A76" s="575" t="s">
        <v>85</v>
      </c>
      <c r="B76" s="471">
        <v>79541</v>
      </c>
      <c r="C76" s="546" t="s">
        <v>302</v>
      </c>
      <c r="D76" s="446"/>
      <c r="E76" s="671"/>
      <c r="F76" s="531" t="s">
        <v>100</v>
      </c>
      <c r="G76" s="495" t="s">
        <v>100</v>
      </c>
      <c r="H76" s="470"/>
      <c r="I76" s="496">
        <v>45180</v>
      </c>
      <c r="J76" s="474">
        <v>45180</v>
      </c>
      <c r="K76" s="474"/>
      <c r="L76" s="497"/>
      <c r="M76" s="474">
        <v>45182</v>
      </c>
      <c r="N76" s="498">
        <v>30</v>
      </c>
      <c r="O76" s="474" t="s">
        <v>303</v>
      </c>
      <c r="P76" s="499"/>
      <c r="Q76" s="499"/>
      <c r="R76" s="499"/>
      <c r="S76" s="499"/>
      <c r="T76" s="628"/>
      <c r="U76" s="497"/>
      <c r="V76" s="472"/>
      <c r="W76" s="497">
        <v>151907.59</v>
      </c>
      <c r="X76" s="501">
        <v>45572</v>
      </c>
      <c r="Y76" s="496"/>
      <c r="Z76" s="496"/>
      <c r="AA76" s="465"/>
      <c r="AB76" s="664" t="s">
        <v>304</v>
      </c>
      <c r="AC76" s="257"/>
      <c r="AD76" s="257"/>
      <c r="AE76" s="258"/>
      <c r="AF76" s="258"/>
    </row>
    <row r="77" spans="1:32" ht="231.95">
      <c r="A77" s="575" t="s">
        <v>92</v>
      </c>
      <c r="B77" s="471">
        <v>79970</v>
      </c>
      <c r="C77" s="546" t="s">
        <v>305</v>
      </c>
      <c r="D77" s="590" t="s">
        <v>306</v>
      </c>
      <c r="E77" s="510" t="s">
        <v>112</v>
      </c>
      <c r="F77" s="531" t="s">
        <v>100</v>
      </c>
      <c r="G77" s="495" t="s">
        <v>100</v>
      </c>
      <c r="H77" s="470"/>
      <c r="I77" s="496">
        <v>45001</v>
      </c>
      <c r="J77" s="474">
        <v>45005</v>
      </c>
      <c r="K77" s="474">
        <v>45002</v>
      </c>
      <c r="L77" s="497">
        <v>1422.96</v>
      </c>
      <c r="M77" s="474">
        <v>45008</v>
      </c>
      <c r="N77" s="498">
        <v>15</v>
      </c>
      <c r="O77" s="619">
        <v>45019</v>
      </c>
      <c r="P77" s="622">
        <v>45021</v>
      </c>
      <c r="Q77" s="499">
        <v>45002</v>
      </c>
      <c r="R77" s="499">
        <v>45065</v>
      </c>
      <c r="S77" s="499"/>
      <c r="T77" s="500" t="s">
        <v>101</v>
      </c>
      <c r="U77" s="497"/>
      <c r="V77" s="472"/>
      <c r="W77" s="497">
        <v>22529.07</v>
      </c>
      <c r="X77" s="501">
        <v>45069</v>
      </c>
      <c r="Y77" s="496">
        <f>K77</f>
        <v>45002</v>
      </c>
      <c r="Z77" s="496"/>
      <c r="AA77" s="471">
        <v>4020654092</v>
      </c>
      <c r="AB77" s="664" t="s">
        <v>307</v>
      </c>
      <c r="AC77" s="257"/>
      <c r="AD77" s="257"/>
      <c r="AE77" s="258"/>
      <c r="AF77" s="258"/>
    </row>
    <row r="78" spans="1:32" ht="29.1">
      <c r="A78" s="575" t="s">
        <v>92</v>
      </c>
      <c r="B78" s="471">
        <v>80092</v>
      </c>
      <c r="C78" s="546" t="s">
        <v>308</v>
      </c>
      <c r="D78" s="586"/>
      <c r="E78" s="417"/>
      <c r="F78" s="604" t="s">
        <v>37</v>
      </c>
      <c r="G78" s="495" t="s">
        <v>37</v>
      </c>
      <c r="H78" s="470"/>
      <c r="I78" s="496">
        <v>44950</v>
      </c>
      <c r="J78" s="474" t="s">
        <v>101</v>
      </c>
      <c r="K78" s="474"/>
      <c r="L78" s="612"/>
      <c r="M78" s="474" t="s">
        <v>101</v>
      </c>
      <c r="N78" s="471">
        <v>5</v>
      </c>
      <c r="O78" s="474">
        <v>44964</v>
      </c>
      <c r="P78" s="474">
        <f>WORKDAY(I78,5)</f>
        <v>44957</v>
      </c>
      <c r="Q78" s="474"/>
      <c r="R78" s="474"/>
      <c r="S78" s="474"/>
      <c r="T78" s="472" t="s">
        <v>101</v>
      </c>
      <c r="U78" s="497"/>
      <c r="V78" s="472" t="e">
        <f>(U78-T78)/U78</f>
        <v>#VALUE!</v>
      </c>
      <c r="W78" s="497">
        <v>17034.5</v>
      </c>
      <c r="X78" s="640">
        <v>44972</v>
      </c>
      <c r="Y78" s="642">
        <v>44981</v>
      </c>
      <c r="Z78" s="642">
        <v>45140</v>
      </c>
      <c r="AA78" s="660">
        <v>4020671484</v>
      </c>
      <c r="AB78" s="664" t="s">
        <v>309</v>
      </c>
      <c r="AC78" s="257"/>
      <c r="AD78" s="257"/>
    </row>
    <row r="79" spans="1:32" ht="377.1">
      <c r="A79" s="575" t="s">
        <v>85</v>
      </c>
      <c r="B79" s="471" t="s">
        <v>310</v>
      </c>
      <c r="C79" s="546" t="s">
        <v>311</v>
      </c>
      <c r="D79" s="406" t="s">
        <v>312</v>
      </c>
      <c r="E79" s="672" t="s">
        <v>313</v>
      </c>
      <c r="F79" s="531" t="s">
        <v>37</v>
      </c>
      <c r="G79" s="495" t="s">
        <v>37</v>
      </c>
      <c r="H79" s="470"/>
      <c r="I79" s="496">
        <v>45078</v>
      </c>
      <c r="J79" s="474"/>
      <c r="K79" s="474"/>
      <c r="L79" s="497"/>
      <c r="M79" s="474"/>
      <c r="N79" s="498">
        <v>10</v>
      </c>
      <c r="O79" s="474"/>
      <c r="P79" s="499">
        <v>45092</v>
      </c>
      <c r="Q79" s="499"/>
      <c r="R79" s="499"/>
      <c r="S79" s="499"/>
      <c r="T79" s="500"/>
      <c r="U79" s="497"/>
      <c r="V79" s="472"/>
      <c r="W79" s="497">
        <v>27101.48</v>
      </c>
      <c r="X79" s="501">
        <v>45504</v>
      </c>
      <c r="Y79" s="496"/>
      <c r="Z79" s="496"/>
      <c r="AA79" s="465"/>
      <c r="AB79" s="664" t="s">
        <v>314</v>
      </c>
      <c r="AC79" s="257"/>
      <c r="AD79" s="257"/>
      <c r="AE79" s="258"/>
      <c r="AF79" s="258"/>
    </row>
    <row r="80" spans="1:32" ht="43.5">
      <c r="A80" s="576"/>
      <c r="B80" s="471">
        <v>85197</v>
      </c>
      <c r="C80" s="471" t="s">
        <v>315</v>
      </c>
      <c r="D80" s="436"/>
      <c r="E80" s="601"/>
      <c r="F80" s="531" t="s">
        <v>100</v>
      </c>
      <c r="G80" s="495" t="s">
        <v>100</v>
      </c>
      <c r="H80" s="470"/>
      <c r="I80" s="496"/>
      <c r="J80" s="474"/>
      <c r="K80" s="474"/>
      <c r="L80" s="612"/>
      <c r="M80" s="474"/>
      <c r="N80" s="498">
        <v>15</v>
      </c>
      <c r="O80" s="474"/>
      <c r="P80" s="496">
        <f>WORKDAY(I80,15)</f>
        <v>20</v>
      </c>
      <c r="Q80" s="537"/>
      <c r="R80" s="499"/>
      <c r="S80" s="499"/>
      <c r="T80" s="500"/>
      <c r="U80" s="497"/>
      <c r="V80" s="472"/>
      <c r="W80" s="633"/>
      <c r="X80" s="638"/>
      <c r="Y80" s="496"/>
      <c r="Z80" s="645"/>
      <c r="AA80" s="471"/>
      <c r="AB80" s="664"/>
      <c r="AC80" s="257"/>
      <c r="AD80" s="257"/>
    </row>
    <row r="81" spans="1:32" ht="43.5">
      <c r="A81" s="392" t="s">
        <v>85</v>
      </c>
      <c r="B81" s="392">
        <v>87710</v>
      </c>
      <c r="C81" s="392" t="s">
        <v>316</v>
      </c>
      <c r="D81" s="533"/>
      <c r="E81" s="599"/>
      <c r="F81" s="446" t="s">
        <v>100</v>
      </c>
      <c r="G81" s="446" t="s">
        <v>100</v>
      </c>
      <c r="H81" s="417"/>
      <c r="I81" s="397"/>
      <c r="J81" s="389"/>
      <c r="K81" s="389"/>
      <c r="L81" s="396"/>
      <c r="M81" s="389"/>
      <c r="N81" s="466">
        <v>15</v>
      </c>
      <c r="O81" s="389"/>
      <c r="P81" s="397"/>
      <c r="Q81" s="537"/>
      <c r="R81" s="499"/>
      <c r="S81" s="499"/>
      <c r="T81" s="500"/>
      <c r="U81" s="497"/>
      <c r="V81" s="472"/>
      <c r="W81" s="497"/>
      <c r="X81" s="501"/>
      <c r="Y81" s="496"/>
      <c r="Z81" s="496"/>
      <c r="AA81" s="465"/>
      <c r="AB81" s="502" t="s">
        <v>317</v>
      </c>
      <c r="AC81" s="257"/>
      <c r="AD81" s="257"/>
      <c r="AE81" s="258"/>
      <c r="AF81" s="258"/>
    </row>
    <row r="82" spans="1:32" ht="29.1">
      <c r="A82" s="296"/>
      <c r="B82" s="296">
        <v>87710</v>
      </c>
      <c r="C82" s="392">
        <v>34</v>
      </c>
      <c r="D82" s="585"/>
      <c r="E82" s="597"/>
      <c r="F82" s="413" t="s">
        <v>100</v>
      </c>
      <c r="G82" s="413"/>
      <c r="H82" s="294"/>
      <c r="I82" s="606"/>
      <c r="J82" s="296"/>
      <c r="K82" s="296"/>
      <c r="L82" s="609"/>
      <c r="M82" s="296"/>
      <c r="N82" s="296"/>
      <c r="O82" s="392"/>
      <c r="P82" s="296"/>
      <c r="Q82" s="623"/>
      <c r="R82" s="549"/>
      <c r="S82" s="549"/>
      <c r="T82" s="627"/>
      <c r="U82" s="629"/>
      <c r="V82" s="550"/>
      <c r="W82" s="629"/>
      <c r="X82" s="637"/>
      <c r="Y82" s="496"/>
      <c r="Z82" s="643"/>
      <c r="AA82" s="549"/>
      <c r="AB82" s="663"/>
      <c r="AE82" s="15"/>
      <c r="AF82" s="15"/>
    </row>
    <row r="83" spans="1:32" ht="348">
      <c r="A83" s="392" t="s">
        <v>85</v>
      </c>
      <c r="B83" s="392">
        <v>88722</v>
      </c>
      <c r="C83" s="392" t="s">
        <v>318</v>
      </c>
      <c r="D83" s="533" t="s">
        <v>319</v>
      </c>
      <c r="E83" s="599" t="s">
        <v>290</v>
      </c>
      <c r="F83" s="446" t="s">
        <v>100</v>
      </c>
      <c r="G83" s="446" t="s">
        <v>100</v>
      </c>
      <c r="H83" s="417"/>
      <c r="I83" s="397">
        <v>45268</v>
      </c>
      <c r="J83" s="389"/>
      <c r="K83" s="389">
        <v>45268</v>
      </c>
      <c r="L83" s="396">
        <v>1422.96</v>
      </c>
      <c r="M83" s="389"/>
      <c r="N83" s="466">
        <v>15</v>
      </c>
      <c r="O83" s="389"/>
      <c r="P83" s="389">
        <v>45296</v>
      </c>
      <c r="Q83" s="467">
        <v>45169</v>
      </c>
      <c r="R83" s="499">
        <v>45554</v>
      </c>
      <c r="S83" s="499" t="s">
        <v>263</v>
      </c>
      <c r="T83" s="500" t="s">
        <v>101</v>
      </c>
      <c r="U83" s="497">
        <v>15653.78</v>
      </c>
      <c r="V83" s="472" t="s">
        <v>101</v>
      </c>
      <c r="W83" s="497"/>
      <c r="X83" s="501"/>
      <c r="Y83" s="496"/>
      <c r="Z83" s="496"/>
      <c r="AA83" s="465"/>
      <c r="AB83" s="502" t="s">
        <v>320</v>
      </c>
      <c r="AC83" s="461"/>
      <c r="AD83" s="257"/>
      <c r="AE83" s="258"/>
      <c r="AF83" s="258"/>
    </row>
    <row r="84" spans="1:32" ht="261">
      <c r="A84" s="538" t="s">
        <v>85</v>
      </c>
      <c r="B84" s="493">
        <v>89496</v>
      </c>
      <c r="C84" s="538" t="s">
        <v>321</v>
      </c>
      <c r="D84" s="533"/>
      <c r="E84" s="536"/>
      <c r="F84" s="446" t="s">
        <v>37</v>
      </c>
      <c r="G84" s="446" t="s">
        <v>37</v>
      </c>
      <c r="H84" s="417"/>
      <c r="I84" s="397">
        <v>45246</v>
      </c>
      <c r="J84" s="389">
        <v>45252</v>
      </c>
      <c r="K84" s="389"/>
      <c r="L84" s="396"/>
      <c r="M84" s="389">
        <v>45260</v>
      </c>
      <c r="N84" s="466">
        <v>15</v>
      </c>
      <c r="O84" s="389">
        <v>45281</v>
      </c>
      <c r="P84" s="467">
        <v>45260</v>
      </c>
      <c r="Q84" s="467">
        <v>45315</v>
      </c>
      <c r="R84" s="499">
        <v>45314</v>
      </c>
      <c r="S84" s="499" t="s">
        <v>263</v>
      </c>
      <c r="T84" s="500" t="s">
        <v>101</v>
      </c>
      <c r="U84" s="497">
        <v>17294.72</v>
      </c>
      <c r="V84" s="472" t="s">
        <v>101</v>
      </c>
      <c r="W84" s="497">
        <v>17286.52</v>
      </c>
      <c r="X84" s="501">
        <v>45539</v>
      </c>
      <c r="Y84" s="496"/>
      <c r="Z84" s="496"/>
      <c r="AA84" s="465"/>
      <c r="AB84" s="502" t="s">
        <v>322</v>
      </c>
      <c r="AC84" s="461"/>
      <c r="AD84" s="257"/>
      <c r="AE84" s="258"/>
      <c r="AF84" s="258"/>
    </row>
    <row r="85" spans="1:32" ht="231.95">
      <c r="A85" s="392" t="s">
        <v>85</v>
      </c>
      <c r="B85" s="392">
        <v>89497</v>
      </c>
      <c r="C85" s="392" t="s">
        <v>323</v>
      </c>
      <c r="D85" s="533" t="s">
        <v>324</v>
      </c>
      <c r="E85" s="599" t="s">
        <v>325</v>
      </c>
      <c r="F85" s="446" t="s">
        <v>37</v>
      </c>
      <c r="G85" s="446" t="s">
        <v>37</v>
      </c>
      <c r="H85" s="417"/>
      <c r="I85" s="397">
        <v>45120</v>
      </c>
      <c r="J85" s="389"/>
      <c r="K85" s="389">
        <v>45121</v>
      </c>
      <c r="L85" s="396">
        <v>1212.75</v>
      </c>
      <c r="M85" s="389"/>
      <c r="N85" s="466">
        <v>15</v>
      </c>
      <c r="O85" s="389">
        <v>45163</v>
      </c>
      <c r="P85" s="467">
        <v>45141</v>
      </c>
      <c r="Q85" s="537"/>
      <c r="R85" s="499"/>
      <c r="S85" s="499" t="s">
        <v>263</v>
      </c>
      <c r="T85" s="500"/>
      <c r="U85" s="497"/>
      <c r="V85" s="472"/>
      <c r="W85" s="497"/>
      <c r="X85" s="501"/>
      <c r="Y85" s="496">
        <v>45121</v>
      </c>
      <c r="Z85" s="496">
        <v>45121</v>
      </c>
      <c r="AA85" s="465"/>
      <c r="AB85" s="502" t="s">
        <v>326</v>
      </c>
      <c r="AC85" s="257"/>
      <c r="AD85" s="257"/>
      <c r="AE85" s="258"/>
      <c r="AF85" s="258"/>
    </row>
    <row r="86" spans="1:32" ht="72.599999999999994">
      <c r="A86" s="538" t="s">
        <v>85</v>
      </c>
      <c r="B86" s="493">
        <v>89584</v>
      </c>
      <c r="C86" s="538" t="s">
        <v>327</v>
      </c>
      <c r="D86" s="533"/>
      <c r="E86" s="536"/>
      <c r="F86" s="446" t="s">
        <v>37</v>
      </c>
      <c r="G86" s="446" t="s">
        <v>37</v>
      </c>
      <c r="H86" s="417"/>
      <c r="I86" s="397">
        <v>45246</v>
      </c>
      <c r="J86" s="389">
        <v>45253</v>
      </c>
      <c r="K86" s="389"/>
      <c r="L86" s="396"/>
      <c r="M86" s="389">
        <v>45268</v>
      </c>
      <c r="N86" s="466">
        <v>15</v>
      </c>
      <c r="O86" s="389"/>
      <c r="P86" s="467">
        <v>45260</v>
      </c>
      <c r="Q86" s="467"/>
      <c r="R86" s="499"/>
      <c r="S86" s="499"/>
      <c r="T86" s="500"/>
      <c r="U86" s="497"/>
      <c r="V86" s="472"/>
      <c r="W86" s="497"/>
      <c r="X86" s="501"/>
      <c r="Y86" s="496"/>
      <c r="Z86" s="496"/>
      <c r="AA86" s="465"/>
      <c r="AB86" s="502" t="s">
        <v>328</v>
      </c>
      <c r="AC86" s="442"/>
      <c r="AD86" s="257"/>
      <c r="AE86" s="258"/>
      <c r="AF86" s="258"/>
    </row>
    <row r="87" spans="1:32" ht="261">
      <c r="A87" s="392" t="s">
        <v>85</v>
      </c>
      <c r="B87" s="392">
        <v>90560</v>
      </c>
      <c r="C87" s="392" t="s">
        <v>329</v>
      </c>
      <c r="D87" s="589">
        <v>25250</v>
      </c>
      <c r="E87" s="601"/>
      <c r="F87" s="446" t="s">
        <v>100</v>
      </c>
      <c r="G87" s="446" t="s">
        <v>100</v>
      </c>
      <c r="H87" s="417"/>
      <c r="I87" s="397">
        <v>45015</v>
      </c>
      <c r="J87" s="389" t="s">
        <v>101</v>
      </c>
      <c r="K87" s="389" t="s">
        <v>101</v>
      </c>
      <c r="L87" s="611" t="s">
        <v>101</v>
      </c>
      <c r="M87" s="389">
        <v>45273</v>
      </c>
      <c r="N87" s="466">
        <v>5</v>
      </c>
      <c r="O87" s="618">
        <v>45278</v>
      </c>
      <c r="P87" s="467">
        <v>45022</v>
      </c>
      <c r="Q87" s="467">
        <v>45308</v>
      </c>
      <c r="R87" s="499">
        <v>45307</v>
      </c>
      <c r="S87" s="499" t="s">
        <v>106</v>
      </c>
      <c r="T87" s="500" t="s">
        <v>101</v>
      </c>
      <c r="U87" s="497">
        <v>21154.73</v>
      </c>
      <c r="V87" s="500" t="s">
        <v>101</v>
      </c>
      <c r="W87" s="497">
        <v>21154.73</v>
      </c>
      <c r="X87" s="501">
        <v>45342</v>
      </c>
      <c r="Y87" s="496" t="str">
        <f>K87</f>
        <v>N/A</v>
      </c>
      <c r="Z87" s="496" t="str">
        <f>L87</f>
        <v>N/A</v>
      </c>
      <c r="AA87" s="471">
        <f>M87</f>
        <v>45273</v>
      </c>
      <c r="AB87" s="664" t="s">
        <v>330</v>
      </c>
      <c r="AC87" s="257"/>
      <c r="AD87" s="257"/>
    </row>
    <row r="88" spans="1:32" ht="409.5">
      <c r="A88" s="538" t="s">
        <v>85</v>
      </c>
      <c r="B88" s="493">
        <v>91034</v>
      </c>
      <c r="C88" s="538" t="s">
        <v>331</v>
      </c>
      <c r="D88" s="533"/>
      <c r="E88" s="536" t="s">
        <v>332</v>
      </c>
      <c r="F88" s="446" t="s">
        <v>37</v>
      </c>
      <c r="G88" s="446" t="s">
        <v>37</v>
      </c>
      <c r="H88" s="417"/>
      <c r="I88" s="397">
        <v>45246</v>
      </c>
      <c r="J88" s="389">
        <v>45252</v>
      </c>
      <c r="K88" s="389"/>
      <c r="L88" s="396"/>
      <c r="M88" s="389">
        <v>45258</v>
      </c>
      <c r="N88" s="466">
        <v>15</v>
      </c>
      <c r="O88" s="389">
        <v>45280</v>
      </c>
      <c r="P88" s="467">
        <v>45260</v>
      </c>
      <c r="Q88" s="467">
        <v>45303</v>
      </c>
      <c r="R88" s="499">
        <v>45296</v>
      </c>
      <c r="S88" s="499" t="s">
        <v>172</v>
      </c>
      <c r="T88" s="500" t="s">
        <v>101</v>
      </c>
      <c r="U88" s="497">
        <v>16202.956200000001</v>
      </c>
      <c r="V88" s="472" t="s">
        <v>101</v>
      </c>
      <c r="W88" s="497">
        <v>16269.38</v>
      </c>
      <c r="X88" s="501">
        <v>45539</v>
      </c>
      <c r="Y88" s="496"/>
      <c r="Z88" s="496"/>
      <c r="AA88" s="465"/>
      <c r="AB88" s="502" t="s">
        <v>333</v>
      </c>
      <c r="AC88" s="461"/>
      <c r="AD88" s="257"/>
      <c r="AE88" s="258"/>
      <c r="AF88" s="258"/>
    </row>
    <row r="89" spans="1:32" ht="217.5">
      <c r="A89" s="392" t="s">
        <v>92</v>
      </c>
      <c r="B89" s="392">
        <v>98217</v>
      </c>
      <c r="C89" s="392" t="s">
        <v>334</v>
      </c>
      <c r="D89" s="589" t="s">
        <v>335</v>
      </c>
      <c r="E89" s="601" t="s">
        <v>336</v>
      </c>
      <c r="F89" s="446" t="s">
        <v>37</v>
      </c>
      <c r="G89" s="446" t="s">
        <v>37</v>
      </c>
      <c r="H89" s="417"/>
      <c r="I89" s="397">
        <v>45005</v>
      </c>
      <c r="J89" s="389"/>
      <c r="K89" s="389">
        <v>45034</v>
      </c>
      <c r="L89" s="396">
        <v>1212.75</v>
      </c>
      <c r="M89" s="389">
        <v>45015</v>
      </c>
      <c r="N89" s="466">
        <v>15</v>
      </c>
      <c r="O89" s="391">
        <v>45027</v>
      </c>
      <c r="P89" s="467">
        <v>45027</v>
      </c>
      <c r="Q89" s="467">
        <v>45057</v>
      </c>
      <c r="R89" s="499">
        <v>45055</v>
      </c>
      <c r="S89" s="499" t="s">
        <v>263</v>
      </c>
      <c r="T89" s="500" t="s">
        <v>101</v>
      </c>
      <c r="U89" s="497">
        <v>47020.800000000003</v>
      </c>
      <c r="V89" s="500" t="s">
        <v>101</v>
      </c>
      <c r="W89" s="497">
        <v>47020.800000000003</v>
      </c>
      <c r="X89" s="501">
        <v>45070</v>
      </c>
      <c r="Y89" s="496">
        <f>K89</f>
        <v>45034</v>
      </c>
      <c r="Z89" s="496">
        <v>45062</v>
      </c>
      <c r="AA89" s="471">
        <v>4020659860</v>
      </c>
      <c r="AB89" s="664" t="s">
        <v>337</v>
      </c>
      <c r="AC89" s="257"/>
      <c r="AD89" s="257"/>
      <c r="AE89" s="258"/>
      <c r="AF89" s="258"/>
    </row>
    <row r="90" spans="1:32" ht="405.95">
      <c r="A90" s="392" t="s">
        <v>85</v>
      </c>
      <c r="B90" s="392" t="s">
        <v>338</v>
      </c>
      <c r="C90" s="392" t="s">
        <v>339</v>
      </c>
      <c r="D90" s="589"/>
      <c r="E90" s="602" t="s">
        <v>340</v>
      </c>
      <c r="F90" s="446" t="s">
        <v>38</v>
      </c>
      <c r="G90" s="446" t="s">
        <v>38</v>
      </c>
      <c r="H90" s="417"/>
      <c r="I90" s="397">
        <v>45069</v>
      </c>
      <c r="J90" s="389"/>
      <c r="K90" s="389">
        <v>45070</v>
      </c>
      <c r="L90" s="396">
        <v>2296.14</v>
      </c>
      <c r="M90" s="389"/>
      <c r="N90" s="466">
        <v>15</v>
      </c>
      <c r="O90" s="389"/>
      <c r="P90" s="467">
        <v>45089</v>
      </c>
      <c r="Q90" s="467"/>
      <c r="R90" s="499"/>
      <c r="S90" s="499"/>
      <c r="T90" s="500"/>
      <c r="U90" s="497"/>
      <c r="V90" s="472"/>
      <c r="W90" s="497">
        <v>27579.45</v>
      </c>
      <c r="X90" s="501"/>
      <c r="Y90" s="496"/>
      <c r="Z90" s="496"/>
      <c r="AA90" s="465"/>
      <c r="AB90" s="664" t="s">
        <v>341</v>
      </c>
      <c r="AC90" s="257"/>
      <c r="AD90" s="257"/>
      <c r="AE90" s="258"/>
      <c r="AF90" s="258"/>
    </row>
    <row r="91" spans="1:32" ht="43.5">
      <c r="A91" s="392" t="s">
        <v>92</v>
      </c>
      <c r="B91" s="392"/>
      <c r="C91" s="392" t="s">
        <v>342</v>
      </c>
      <c r="D91" s="589"/>
      <c r="E91" s="600"/>
      <c r="F91" s="446"/>
      <c r="G91" s="446"/>
      <c r="H91" s="417"/>
      <c r="I91" s="397"/>
      <c r="J91" s="389"/>
      <c r="K91" s="389"/>
      <c r="L91" s="396"/>
      <c r="M91" s="389"/>
      <c r="N91" s="466"/>
      <c r="O91" s="389"/>
      <c r="P91" s="467"/>
      <c r="Q91" s="467"/>
      <c r="R91" s="499"/>
      <c r="S91" s="499"/>
      <c r="T91" s="500"/>
      <c r="U91" s="497"/>
      <c r="V91" s="472"/>
      <c r="W91" s="497"/>
      <c r="X91" s="501"/>
      <c r="Y91" s="496"/>
      <c r="Z91" s="645"/>
      <c r="AA91" s="471"/>
      <c r="AB91" s="664" t="s">
        <v>343</v>
      </c>
      <c r="AC91" s="257"/>
      <c r="AD91" s="257"/>
      <c r="AE91" s="258"/>
      <c r="AF91" s="258"/>
    </row>
    <row r="92" spans="1:32" ht="43.5">
      <c r="A92" s="392" t="s">
        <v>92</v>
      </c>
      <c r="B92" s="392"/>
      <c r="C92" s="392" t="s">
        <v>344</v>
      </c>
      <c r="D92" s="589"/>
      <c r="E92" s="602"/>
      <c r="F92" s="446" t="s">
        <v>100</v>
      </c>
      <c r="G92" s="446" t="s">
        <v>100</v>
      </c>
      <c r="H92" s="417"/>
      <c r="I92" s="397"/>
      <c r="J92" s="389"/>
      <c r="K92" s="389"/>
      <c r="L92" s="396"/>
      <c r="M92" s="389"/>
      <c r="N92" s="466"/>
      <c r="O92" s="389"/>
      <c r="P92" s="397"/>
      <c r="Q92" s="467"/>
      <c r="R92" s="499"/>
      <c r="S92" s="499"/>
      <c r="T92" s="500"/>
      <c r="U92" s="497"/>
      <c r="V92" s="472"/>
      <c r="W92" s="497"/>
      <c r="X92" s="501"/>
      <c r="Y92" s="496"/>
      <c r="Z92" s="496"/>
      <c r="AA92" s="465"/>
      <c r="AB92" s="502" t="s">
        <v>345</v>
      </c>
      <c r="AC92" s="257"/>
      <c r="AD92" s="257"/>
      <c r="AE92" s="258"/>
      <c r="AF92" s="258"/>
    </row>
    <row r="93" spans="1:32" ht="101.45">
      <c r="A93" s="471" t="s">
        <v>85</v>
      </c>
      <c r="B93" s="471"/>
      <c r="C93" s="471" t="s">
        <v>346</v>
      </c>
      <c r="D93" s="596"/>
      <c r="E93" s="599" t="s">
        <v>347</v>
      </c>
      <c r="F93" s="446" t="s">
        <v>100</v>
      </c>
      <c r="G93" s="446" t="s">
        <v>100</v>
      </c>
      <c r="H93" s="417"/>
      <c r="I93" s="397"/>
      <c r="J93" s="389"/>
      <c r="K93" s="389"/>
      <c r="L93" s="396"/>
      <c r="M93" s="389"/>
      <c r="N93" s="466"/>
      <c r="O93" s="389"/>
      <c r="P93" s="397"/>
      <c r="Q93" s="467"/>
      <c r="R93" s="499"/>
      <c r="S93" s="499"/>
      <c r="T93" s="500"/>
      <c r="U93" s="497"/>
      <c r="V93" s="472"/>
      <c r="W93" s="497"/>
      <c r="X93" s="501"/>
      <c r="Y93" s="496"/>
      <c r="Z93" s="496"/>
      <c r="AA93" s="465"/>
      <c r="AB93" s="502" t="s">
        <v>348</v>
      </c>
      <c r="AC93" s="257"/>
      <c r="AD93" s="257"/>
      <c r="AE93" s="258"/>
      <c r="AF93" s="258"/>
    </row>
    <row r="94" spans="1:32" ht="87">
      <c r="A94" s="392" t="s">
        <v>85</v>
      </c>
      <c r="B94" s="392">
        <v>20344</v>
      </c>
      <c r="C94" s="392" t="s">
        <v>349</v>
      </c>
      <c r="D94" s="535"/>
      <c r="E94" s="684"/>
      <c r="F94" s="446" t="s">
        <v>100</v>
      </c>
      <c r="G94" s="446" t="s">
        <v>100</v>
      </c>
      <c r="H94" s="470"/>
      <c r="I94" s="496"/>
      <c r="J94" s="474"/>
      <c r="K94" s="474"/>
      <c r="L94" s="497"/>
      <c r="M94" s="474"/>
      <c r="N94" s="498"/>
      <c r="O94" s="474"/>
      <c r="P94" s="496"/>
      <c r="Q94" s="499"/>
      <c r="R94" s="499"/>
      <c r="S94" s="499"/>
      <c r="T94" s="500"/>
      <c r="U94" s="497"/>
      <c r="V94" s="472"/>
      <c r="W94" s="497"/>
      <c r="X94" s="501"/>
      <c r="Y94" s="496"/>
      <c r="Z94" s="496"/>
      <c r="AA94" s="465"/>
      <c r="AB94" s="502" t="s">
        <v>350</v>
      </c>
      <c r="AC94" s="257"/>
      <c r="AD94" s="257"/>
      <c r="AE94" s="258"/>
      <c r="AF94" s="258"/>
    </row>
    <row r="95" spans="1:32" ht="318.95">
      <c r="A95" s="392" t="s">
        <v>85</v>
      </c>
      <c r="B95" s="392">
        <v>25507</v>
      </c>
      <c r="C95" s="392" t="s">
        <v>351</v>
      </c>
      <c r="D95" s="686" t="s">
        <v>352</v>
      </c>
      <c r="E95" s="685" t="s">
        <v>353</v>
      </c>
      <c r="F95" s="495" t="s">
        <v>37</v>
      </c>
      <c r="G95" s="495" t="s">
        <v>37</v>
      </c>
      <c r="H95" s="470"/>
      <c r="I95" s="496">
        <v>45329</v>
      </c>
      <c r="J95" s="474">
        <v>45475</v>
      </c>
      <c r="K95" s="474">
        <v>45475</v>
      </c>
      <c r="L95" s="497">
        <v>1212.75</v>
      </c>
      <c r="M95" s="474">
        <v>45343</v>
      </c>
      <c r="N95" s="498">
        <v>15</v>
      </c>
      <c r="O95" s="474"/>
      <c r="P95" s="496">
        <v>45349</v>
      </c>
      <c r="Q95" s="499"/>
      <c r="R95" s="499" t="s">
        <v>354</v>
      </c>
      <c r="S95" s="499" t="s">
        <v>106</v>
      </c>
      <c r="T95" s="500"/>
      <c r="U95" s="497"/>
      <c r="V95" s="472" t="s">
        <v>354</v>
      </c>
      <c r="W95" s="497" t="s">
        <v>355</v>
      </c>
      <c r="X95" s="501" t="s">
        <v>356</v>
      </c>
      <c r="Y95" s="496"/>
      <c r="Z95" s="496"/>
      <c r="AA95" s="465"/>
      <c r="AB95" s="502" t="s">
        <v>357</v>
      </c>
      <c r="AC95" s="257"/>
      <c r="AD95" s="257"/>
      <c r="AE95" s="258"/>
      <c r="AF95" s="258"/>
    </row>
    <row r="96" spans="1:32" s="294" customFormat="1">
      <c r="A96" s="388" t="s">
        <v>85</v>
      </c>
      <c r="B96" s="388">
        <v>64225</v>
      </c>
      <c r="C96" s="388" t="s">
        <v>358</v>
      </c>
      <c r="D96" s="483"/>
      <c r="E96" s="512"/>
      <c r="F96" s="446"/>
      <c r="G96" s="446"/>
      <c r="H96" s="417"/>
      <c r="I96" s="397"/>
      <c r="J96" s="389"/>
      <c r="K96" s="389"/>
      <c r="L96" s="396"/>
      <c r="M96" s="389"/>
      <c r="N96" s="466"/>
      <c r="O96" s="389"/>
      <c r="P96" s="467"/>
      <c r="Q96" s="467"/>
      <c r="R96" s="467"/>
      <c r="S96" s="467"/>
      <c r="T96" s="468"/>
      <c r="U96" s="396"/>
      <c r="V96" s="393"/>
      <c r="W96" s="396"/>
      <c r="X96" s="464"/>
      <c r="Y96" s="397"/>
      <c r="Z96" s="397"/>
      <c r="AA96" s="452"/>
      <c r="AB96" s="400" t="s">
        <v>359</v>
      </c>
      <c r="AC96" s="399"/>
      <c r="AD96" s="399"/>
      <c r="AE96" s="417"/>
      <c r="AF96" s="417"/>
    </row>
    <row r="97" spans="1:32" s="294" customFormat="1" ht="275.45">
      <c r="A97" s="296" t="s">
        <v>85</v>
      </c>
      <c r="B97" s="296">
        <v>25553</v>
      </c>
      <c r="C97" s="296" t="s">
        <v>360</v>
      </c>
      <c r="D97" s="413" t="s">
        <v>361</v>
      </c>
      <c r="E97" s="294" t="s">
        <v>362</v>
      </c>
      <c r="F97" s="294" t="s">
        <v>38</v>
      </c>
      <c r="G97" s="413" t="s">
        <v>38</v>
      </c>
      <c r="I97" s="606">
        <f ca="1">TODAY()</f>
        <v>45769</v>
      </c>
      <c r="J97" s="297"/>
      <c r="K97" s="297"/>
      <c r="L97" s="609"/>
      <c r="M97" s="297" t="s">
        <v>363</v>
      </c>
      <c r="N97" s="296" t="e">
        <f>M97-#REF!</f>
        <v>#REF!</v>
      </c>
      <c r="O97" s="389"/>
      <c r="P97" s="606" t="s">
        <v>364</v>
      </c>
      <c r="Q97" s="297"/>
      <c r="R97" s="297" t="s">
        <v>365</v>
      </c>
      <c r="S97" s="297" t="s">
        <v>263</v>
      </c>
      <c r="T97" s="673"/>
      <c r="U97" s="674"/>
      <c r="V97" s="675" t="e">
        <f>(U97-T97)/U97</f>
        <v>#DIV/0!</v>
      </c>
      <c r="W97" s="676">
        <v>41471.120000000003</v>
      </c>
      <c r="X97" s="677">
        <v>45419</v>
      </c>
      <c r="Y97" s="678"/>
      <c r="Z97" s="679"/>
      <c r="AA97" s="680"/>
      <c r="AB97" s="492" t="s">
        <v>366</v>
      </c>
      <c r="AC97" s="401"/>
      <c r="AD97" s="401"/>
    </row>
    <row r="98" spans="1:32" ht="203.1">
      <c r="A98" s="296" t="s">
        <v>85</v>
      </c>
      <c r="B98" s="296">
        <v>25250</v>
      </c>
      <c r="C98" s="296" t="s">
        <v>367</v>
      </c>
      <c r="D98" s="413" t="s">
        <v>368</v>
      </c>
      <c r="E98" s="294" t="s">
        <v>369</v>
      </c>
      <c r="F98" s="294" t="s">
        <v>100</v>
      </c>
      <c r="G98" s="413" t="s">
        <v>100</v>
      </c>
      <c r="H98" s="294"/>
      <c r="I98" s="606">
        <v>45356</v>
      </c>
      <c r="J98" s="297">
        <v>45356</v>
      </c>
      <c r="K98" s="297"/>
      <c r="L98" s="609"/>
      <c r="M98" s="297">
        <v>45507</v>
      </c>
      <c r="N98" s="296"/>
      <c r="O98" s="389"/>
      <c r="P98" s="606"/>
      <c r="Q98" s="297"/>
      <c r="R98" s="297"/>
      <c r="S98" s="297"/>
      <c r="T98" s="673"/>
      <c r="U98" s="674"/>
      <c r="V98" s="675"/>
      <c r="W98" s="676">
        <v>7560.59</v>
      </c>
      <c r="X98" s="677">
        <v>45398</v>
      </c>
      <c r="Y98" s="678"/>
      <c r="Z98" s="679"/>
      <c r="AA98" s="680"/>
      <c r="AB98" s="492" t="s">
        <v>370</v>
      </c>
      <c r="AC98" s="401"/>
      <c r="AD98" s="401"/>
      <c r="AE98" s="294"/>
      <c r="AF98" s="294"/>
    </row>
    <row r="99" spans="1:32" ht="188.45">
      <c r="A99" s="296" t="s">
        <v>85</v>
      </c>
      <c r="B99" s="296">
        <v>25551</v>
      </c>
      <c r="C99" s="296" t="s">
        <v>371</v>
      </c>
      <c r="D99" s="413" t="s">
        <v>372</v>
      </c>
      <c r="E99" s="294" t="s">
        <v>373</v>
      </c>
      <c r="F99" s="294" t="s">
        <v>37</v>
      </c>
      <c r="G99" s="413" t="s">
        <v>37</v>
      </c>
      <c r="H99" s="294"/>
      <c r="I99" s="606">
        <v>45358</v>
      </c>
      <c r="J99" s="297"/>
      <c r="K99" s="297"/>
      <c r="L99" s="609"/>
      <c r="M99" s="687" t="s">
        <v>374</v>
      </c>
      <c r="N99" s="296">
        <v>15</v>
      </c>
      <c r="O99" s="389">
        <v>45379</v>
      </c>
      <c r="P99" s="606">
        <f>WORKDAY(I99,N99)</f>
        <v>45379</v>
      </c>
      <c r="Q99" s="297">
        <v>45398</v>
      </c>
      <c r="R99" s="297"/>
      <c r="S99" s="297"/>
      <c r="T99" s="673"/>
      <c r="U99" s="674"/>
      <c r="V99" s="675"/>
      <c r="W99" s="676">
        <v>11565.06</v>
      </c>
      <c r="X99" s="677">
        <v>45404</v>
      </c>
      <c r="Y99" s="678"/>
      <c r="Z99" s="679"/>
      <c r="AA99" s="680"/>
      <c r="AB99" s="492" t="s">
        <v>375</v>
      </c>
      <c r="AC99" s="401"/>
      <c r="AD99" s="401"/>
      <c r="AE99" s="294"/>
      <c r="AF99" s="294"/>
    </row>
    <row r="100" spans="1:32" ht="231.95">
      <c r="A100" s="296" t="s">
        <v>85</v>
      </c>
      <c r="B100" s="296">
        <v>25563</v>
      </c>
      <c r="C100" s="296" t="s">
        <v>376</v>
      </c>
      <c r="D100" s="413" t="s">
        <v>377</v>
      </c>
      <c r="E100" s="411" t="s">
        <v>378</v>
      </c>
      <c r="F100" s="294" t="s">
        <v>38</v>
      </c>
      <c r="G100" s="413" t="s">
        <v>38</v>
      </c>
      <c r="H100" s="294"/>
      <c r="I100" s="606">
        <v>45358</v>
      </c>
      <c r="J100" s="297"/>
      <c r="K100" s="297"/>
      <c r="L100" s="609"/>
      <c r="M100" s="297">
        <v>45363</v>
      </c>
      <c r="N100" s="296">
        <v>15</v>
      </c>
      <c r="O100" s="389">
        <v>45379</v>
      </c>
      <c r="P100" s="606">
        <f>WORKDAY(I100,N100)</f>
        <v>45379</v>
      </c>
      <c r="Q100" s="297"/>
      <c r="R100" s="297">
        <v>45442</v>
      </c>
      <c r="S100" s="297" t="s">
        <v>263</v>
      </c>
      <c r="T100" s="673"/>
      <c r="U100" s="674"/>
      <c r="V100" s="675"/>
      <c r="W100" s="676"/>
      <c r="X100" s="677">
        <v>45457</v>
      </c>
      <c r="Y100" s="678"/>
      <c r="Z100" s="679"/>
      <c r="AA100" s="680"/>
      <c r="AB100" s="691" t="s">
        <v>379</v>
      </c>
      <c r="AC100" s="401"/>
      <c r="AD100" s="401"/>
      <c r="AE100" s="294"/>
      <c r="AF100" s="294"/>
    </row>
    <row r="101" spans="1:32" ht="87">
      <c r="A101" s="296" t="s">
        <v>85</v>
      </c>
      <c r="B101" s="296">
        <v>25556</v>
      </c>
      <c r="C101" s="296" t="s">
        <v>380</v>
      </c>
      <c r="D101" s="413" t="s">
        <v>381</v>
      </c>
      <c r="E101" s="411" t="s">
        <v>382</v>
      </c>
      <c r="F101" s="294" t="s">
        <v>37</v>
      </c>
      <c r="G101" s="413" t="s">
        <v>37</v>
      </c>
      <c r="H101" s="294"/>
      <c r="I101" s="606">
        <v>45358</v>
      </c>
      <c r="J101" s="297"/>
      <c r="K101" s="297"/>
      <c r="L101" s="609"/>
      <c r="M101" s="687" t="s">
        <v>356</v>
      </c>
      <c r="N101" s="296">
        <v>15</v>
      </c>
      <c r="O101" s="389">
        <v>45379</v>
      </c>
      <c r="P101" s="606">
        <f>WORKDAY(I101,N101)</f>
        <v>45379</v>
      </c>
      <c r="Q101" s="297">
        <v>45398</v>
      </c>
      <c r="R101" s="297"/>
      <c r="S101" s="297"/>
      <c r="T101" s="673"/>
      <c r="U101" s="674"/>
      <c r="V101" s="675"/>
      <c r="W101" s="676"/>
      <c r="X101" s="677"/>
      <c r="Y101" s="678"/>
      <c r="Z101" s="688"/>
      <c r="AA101" s="680">
        <v>4020671485</v>
      </c>
      <c r="AB101" s="691" t="s">
        <v>383</v>
      </c>
      <c r="AC101" s="401"/>
      <c r="AD101" s="401"/>
      <c r="AE101" s="294"/>
      <c r="AF101" s="294"/>
    </row>
    <row r="102" spans="1:32" ht="130.5">
      <c r="A102" s="296" t="s">
        <v>85</v>
      </c>
      <c r="B102" s="296">
        <v>25775</v>
      </c>
      <c r="C102" s="296" t="s">
        <v>384</v>
      </c>
      <c r="D102" s="413" t="s">
        <v>385</v>
      </c>
      <c r="E102" s="469" t="s">
        <v>386</v>
      </c>
      <c r="F102" s="294" t="s">
        <v>37</v>
      </c>
      <c r="G102" s="413" t="s">
        <v>37</v>
      </c>
      <c r="H102" s="294"/>
      <c r="I102" s="606">
        <v>45398</v>
      </c>
      <c r="J102" s="297" t="s">
        <v>387</v>
      </c>
      <c r="K102" s="297"/>
      <c r="L102" s="609"/>
      <c r="M102" s="297" t="s">
        <v>388</v>
      </c>
      <c r="N102" s="296">
        <v>15</v>
      </c>
      <c r="O102" s="389"/>
      <c r="P102" s="606">
        <v>45419</v>
      </c>
      <c r="Q102" s="297"/>
      <c r="R102" s="297"/>
      <c r="S102" s="297"/>
      <c r="T102" s="673"/>
      <c r="U102" s="674"/>
      <c r="V102" s="675"/>
      <c r="W102" s="676"/>
      <c r="X102" s="677"/>
      <c r="Y102" s="678"/>
      <c r="Z102" s="679"/>
      <c r="AA102" s="680"/>
      <c r="AB102" s="691" t="s">
        <v>389</v>
      </c>
      <c r="AC102" s="401"/>
      <c r="AD102" s="401"/>
      <c r="AE102" s="294"/>
      <c r="AF102" s="294"/>
    </row>
    <row r="103" spans="1:32" ht="101.45">
      <c r="A103" s="296" t="s">
        <v>85</v>
      </c>
      <c r="B103" s="296">
        <v>25361</v>
      </c>
      <c r="C103" s="296" t="s">
        <v>390</v>
      </c>
      <c r="D103" s="413" t="s">
        <v>391</v>
      </c>
      <c r="E103" s="411" t="s">
        <v>392</v>
      </c>
      <c r="F103" s="294" t="s">
        <v>37</v>
      </c>
      <c r="G103" s="413" t="s">
        <v>37</v>
      </c>
      <c r="H103" s="294"/>
      <c r="I103" s="606">
        <v>45422</v>
      </c>
      <c r="J103" s="297">
        <v>45422</v>
      </c>
      <c r="K103" s="297"/>
      <c r="L103" s="609"/>
      <c r="M103" s="687"/>
      <c r="N103" s="296">
        <v>15</v>
      </c>
      <c r="O103" s="389"/>
      <c r="P103" s="606">
        <v>45443</v>
      </c>
      <c r="Q103" s="297"/>
      <c r="R103" s="297"/>
      <c r="S103" s="297"/>
      <c r="T103" s="673"/>
      <c r="U103" s="674"/>
      <c r="V103" s="675"/>
      <c r="W103" s="693" t="s">
        <v>393</v>
      </c>
      <c r="X103" s="677">
        <v>45460</v>
      </c>
      <c r="Y103" s="678"/>
      <c r="Z103" s="679"/>
      <c r="AA103" s="680"/>
      <c r="AB103" s="691" t="s">
        <v>394</v>
      </c>
      <c r="AC103" s="401"/>
      <c r="AD103" s="401"/>
      <c r="AE103" s="294"/>
      <c r="AF103" s="294"/>
    </row>
    <row r="104" spans="1:32" ht="188.45">
      <c r="A104" s="296" t="s">
        <v>85</v>
      </c>
      <c r="B104" s="296">
        <v>86754</v>
      </c>
      <c r="C104" s="296" t="s">
        <v>395</v>
      </c>
      <c r="D104" s="413" t="s">
        <v>396</v>
      </c>
      <c r="E104" s="469" t="s">
        <v>397</v>
      </c>
      <c r="F104" s="294" t="s">
        <v>37</v>
      </c>
      <c r="G104" s="413" t="s">
        <v>37</v>
      </c>
      <c r="H104" s="294"/>
      <c r="I104" s="606">
        <v>45454</v>
      </c>
      <c r="J104" s="297">
        <v>45456</v>
      </c>
      <c r="K104" s="297"/>
      <c r="L104" s="609"/>
      <c r="M104" s="687">
        <v>45463</v>
      </c>
      <c r="N104" s="296">
        <v>15</v>
      </c>
      <c r="O104" s="389"/>
      <c r="P104" s="606"/>
      <c r="Q104" s="297"/>
      <c r="R104" s="297"/>
      <c r="S104" s="297"/>
      <c r="T104" s="673"/>
      <c r="U104" s="674"/>
      <c r="V104" s="675"/>
      <c r="W104" s="676"/>
      <c r="X104" s="677"/>
      <c r="Y104" s="678"/>
      <c r="Z104" s="679"/>
      <c r="AA104" s="680"/>
      <c r="AB104" s="691"/>
      <c r="AC104" s="401"/>
      <c r="AD104" s="401"/>
      <c r="AE104" s="294"/>
      <c r="AF104" s="294"/>
    </row>
    <row r="105" spans="1:32" ht="57.95">
      <c r="A105" s="296" t="s">
        <v>92</v>
      </c>
      <c r="B105" s="296">
        <v>25924</v>
      </c>
      <c r="C105" s="296" t="s">
        <v>398</v>
      </c>
      <c r="D105" s="413" t="s">
        <v>399</v>
      </c>
      <c r="E105" s="411" t="s">
        <v>400</v>
      </c>
      <c r="F105" s="294" t="s">
        <v>37</v>
      </c>
      <c r="G105" s="413" t="s">
        <v>37</v>
      </c>
      <c r="H105" s="294"/>
      <c r="I105" s="606">
        <v>45485</v>
      </c>
      <c r="J105" s="297">
        <v>45488</v>
      </c>
      <c r="K105" s="297"/>
      <c r="L105" s="609"/>
      <c r="M105" s="694">
        <v>45492</v>
      </c>
      <c r="N105" s="296">
        <v>15</v>
      </c>
      <c r="O105" s="389">
        <v>45504</v>
      </c>
      <c r="P105" s="606"/>
      <c r="Q105" s="297"/>
      <c r="R105" s="297"/>
      <c r="S105" s="297"/>
      <c r="T105" s="673"/>
      <c r="U105" s="674"/>
      <c r="V105" s="675"/>
      <c r="W105" s="676"/>
      <c r="X105" s="677"/>
      <c r="Y105" s="678"/>
      <c r="Z105" s="679"/>
      <c r="AA105" s="680"/>
      <c r="AB105" s="691" t="s">
        <v>401</v>
      </c>
      <c r="AC105" s="401"/>
      <c r="AD105" s="401"/>
      <c r="AE105" s="294"/>
      <c r="AF105" s="294"/>
    </row>
    <row r="106" spans="1:32" ht="130.5">
      <c r="A106" s="296" t="s">
        <v>85</v>
      </c>
      <c r="B106" s="296">
        <v>97541</v>
      </c>
      <c r="C106" s="296" t="s">
        <v>402</v>
      </c>
      <c r="D106" s="413"/>
      <c r="E106" s="411"/>
      <c r="F106" s="294"/>
      <c r="G106" s="413"/>
      <c r="H106" s="294"/>
      <c r="I106" s="606">
        <v>45460</v>
      </c>
      <c r="J106" s="297">
        <v>45464</v>
      </c>
      <c r="K106" s="297"/>
      <c r="L106" s="609"/>
      <c r="M106" s="687">
        <v>45468</v>
      </c>
      <c r="N106" s="296">
        <v>15</v>
      </c>
      <c r="O106" s="389">
        <v>45475</v>
      </c>
      <c r="P106" s="606">
        <v>45475</v>
      </c>
      <c r="Q106" s="297"/>
      <c r="R106" s="297"/>
      <c r="S106" s="297"/>
      <c r="T106" s="673"/>
      <c r="U106" s="674"/>
      <c r="V106" s="675"/>
      <c r="W106" s="676"/>
      <c r="X106" s="677"/>
      <c r="Y106" s="678"/>
      <c r="Z106" s="679"/>
      <c r="AA106" s="680"/>
      <c r="AB106" s="691" t="s">
        <v>403</v>
      </c>
      <c r="AC106" s="401"/>
      <c r="AD106" s="401"/>
      <c r="AE106" s="294"/>
      <c r="AF106" s="294"/>
    </row>
    <row r="107" spans="1:32" ht="130.5">
      <c r="A107" s="296" t="s">
        <v>85</v>
      </c>
      <c r="B107" s="296">
        <v>25307</v>
      </c>
      <c r="C107" s="296" t="s">
        <v>404</v>
      </c>
      <c r="D107" s="413" t="s">
        <v>405</v>
      </c>
      <c r="E107" s="413" t="s">
        <v>406</v>
      </c>
      <c r="F107" s="294" t="s">
        <v>100</v>
      </c>
      <c r="G107" s="413" t="s">
        <v>100</v>
      </c>
      <c r="H107" s="294"/>
      <c r="I107" s="606">
        <v>45531</v>
      </c>
      <c r="J107" s="297">
        <v>45533</v>
      </c>
      <c r="K107" s="297"/>
      <c r="L107" s="609"/>
      <c r="M107" s="694">
        <v>45541</v>
      </c>
      <c r="N107" s="296"/>
      <c r="O107" s="389">
        <v>45551</v>
      </c>
      <c r="P107" s="606">
        <v>45551</v>
      </c>
      <c r="Q107" s="297"/>
      <c r="R107" s="297">
        <v>45580</v>
      </c>
      <c r="S107" s="297" t="s">
        <v>263</v>
      </c>
      <c r="T107" s="673"/>
      <c r="U107" s="674"/>
      <c r="V107" s="675"/>
      <c r="W107" s="676">
        <v>7245.39</v>
      </c>
      <c r="X107" s="677">
        <v>45586</v>
      </c>
      <c r="Y107" s="678"/>
      <c r="Z107" s="679"/>
      <c r="AA107" s="680"/>
      <c r="AB107" s="691" t="s">
        <v>407</v>
      </c>
      <c r="AC107" s="401"/>
      <c r="AD107" s="401"/>
      <c r="AE107" s="294"/>
      <c r="AF107" s="294"/>
    </row>
    <row r="108" spans="1:32" ht="318.95">
      <c r="A108" s="296" t="s">
        <v>92</v>
      </c>
      <c r="B108" s="296">
        <v>102042</v>
      </c>
      <c r="C108" s="296" t="s">
        <v>408</v>
      </c>
      <c r="D108" s="413" t="s">
        <v>409</v>
      </c>
      <c r="E108" s="469" t="s">
        <v>410</v>
      </c>
      <c r="F108" s="294" t="s">
        <v>38</v>
      </c>
      <c r="G108" s="413" t="s">
        <v>38</v>
      </c>
      <c r="H108" s="294"/>
      <c r="I108" s="606">
        <v>45533</v>
      </c>
      <c r="J108" s="297"/>
      <c r="K108" s="297"/>
      <c r="L108" s="609"/>
      <c r="M108" s="694"/>
      <c r="N108" s="296"/>
      <c r="O108" s="389"/>
      <c r="P108" s="606"/>
      <c r="Q108" s="297"/>
      <c r="R108" s="297"/>
      <c r="S108" s="297"/>
      <c r="T108" s="673"/>
      <c r="U108" s="674"/>
      <c r="V108" s="675"/>
      <c r="W108" s="676"/>
      <c r="X108" s="677"/>
      <c r="Y108" s="678"/>
      <c r="Z108" s="679"/>
      <c r="AA108" s="680"/>
      <c r="AB108" s="691" t="s">
        <v>411</v>
      </c>
      <c r="AC108" s="401"/>
      <c r="AD108" s="401"/>
      <c r="AE108" s="294"/>
      <c r="AF108" s="294"/>
    </row>
    <row r="109" spans="1:32" ht="116.1">
      <c r="A109" s="538" t="s">
        <v>85</v>
      </c>
      <c r="B109" s="538">
        <v>81379</v>
      </c>
      <c r="C109" s="538" t="s">
        <v>412</v>
      </c>
      <c r="D109" s="695"/>
      <c r="E109" s="696" t="s">
        <v>413</v>
      </c>
      <c r="F109" s="538"/>
      <c r="G109" s="695"/>
      <c r="H109" s="538"/>
      <c r="I109" s="697">
        <v>45506</v>
      </c>
      <c r="J109" s="563"/>
      <c r="K109" s="563"/>
      <c r="L109" s="698"/>
      <c r="M109" s="699">
        <v>45547</v>
      </c>
      <c r="N109" s="538"/>
      <c r="O109" s="563">
        <v>45552</v>
      </c>
      <c r="P109" s="697"/>
      <c r="Q109" s="563"/>
      <c r="R109" s="563"/>
      <c r="S109" s="563"/>
      <c r="T109" s="700"/>
      <c r="U109" s="701"/>
      <c r="V109" s="702"/>
      <c r="W109" s="703"/>
      <c r="X109" s="704"/>
      <c r="Y109" s="705"/>
      <c r="Z109" s="705"/>
      <c r="AA109" s="709"/>
      <c r="AB109" s="711" t="s">
        <v>414</v>
      </c>
      <c r="AC109" s="710"/>
      <c r="AD109" s="401"/>
      <c r="AE109" s="294"/>
      <c r="AF109" s="294"/>
    </row>
    <row r="110" spans="1:32" ht="72.599999999999994">
      <c r="A110" s="538" t="s">
        <v>89</v>
      </c>
      <c r="B110" s="538">
        <v>102052</v>
      </c>
      <c r="C110" s="538" t="s">
        <v>415</v>
      </c>
      <c r="D110" s="695" t="s">
        <v>416</v>
      </c>
      <c r="E110" s="696"/>
      <c r="F110" s="538"/>
      <c r="G110" s="695"/>
      <c r="H110" s="538"/>
      <c r="I110" s="697">
        <v>45537</v>
      </c>
      <c r="J110" s="563"/>
      <c r="K110" s="563"/>
      <c r="L110" s="698"/>
      <c r="M110" s="699"/>
      <c r="N110" s="538"/>
      <c r="O110" s="563"/>
      <c r="P110" s="697"/>
      <c r="Q110" s="563"/>
      <c r="R110" s="563"/>
      <c r="S110" s="563"/>
      <c r="T110" s="700"/>
      <c r="U110" s="701"/>
      <c r="V110" s="702"/>
      <c r="W110" s="728"/>
      <c r="X110" s="704"/>
      <c r="Y110" s="705"/>
      <c r="Z110" s="705"/>
      <c r="AA110" s="709"/>
      <c r="AB110" s="711" t="s">
        <v>417</v>
      </c>
      <c r="AC110" s="710"/>
      <c r="AD110" s="401"/>
      <c r="AE110" s="294"/>
      <c r="AF110" s="294"/>
    </row>
    <row r="111" spans="1:32" ht="159.6">
      <c r="A111" s="538" t="s">
        <v>92</v>
      </c>
      <c r="B111" s="538">
        <v>102076</v>
      </c>
      <c r="C111" s="538" t="s">
        <v>418</v>
      </c>
      <c r="D111" s="695" t="s">
        <v>419</v>
      </c>
      <c r="E111" s="696" t="s">
        <v>420</v>
      </c>
      <c r="F111" s="294" t="s">
        <v>38</v>
      </c>
      <c r="G111" s="413" t="s">
        <v>38</v>
      </c>
      <c r="H111" s="538"/>
      <c r="I111" s="697">
        <v>45554</v>
      </c>
      <c r="J111" s="563"/>
      <c r="K111" s="563"/>
      <c r="L111" s="698"/>
      <c r="M111" s="699">
        <v>45565</v>
      </c>
      <c r="N111" s="538"/>
      <c r="O111" s="563">
        <v>45574</v>
      </c>
      <c r="P111" s="697"/>
      <c r="Q111" s="563"/>
      <c r="R111" s="563">
        <v>45579</v>
      </c>
      <c r="S111" s="563" t="s">
        <v>106</v>
      </c>
      <c r="T111" s="700"/>
      <c r="U111" s="701"/>
      <c r="V111" s="702"/>
      <c r="W111" s="713">
        <v>58997.69</v>
      </c>
      <c r="X111" s="704">
        <v>45581</v>
      </c>
      <c r="Y111" s="705"/>
      <c r="Z111" s="705"/>
      <c r="AA111" s="709"/>
      <c r="AB111" s="708" t="s">
        <v>421</v>
      </c>
      <c r="AC111" s="710"/>
      <c r="AD111" s="401"/>
      <c r="AE111" s="294"/>
      <c r="AF111" s="294"/>
    </row>
    <row r="112" spans="1:32" ht="116.1">
      <c r="A112" s="538" t="s">
        <v>85</v>
      </c>
      <c r="B112" s="538">
        <v>102078</v>
      </c>
      <c r="C112" s="538" t="s">
        <v>422</v>
      </c>
      <c r="D112" s="695" t="s">
        <v>423</v>
      </c>
      <c r="E112" s="696" t="s">
        <v>424</v>
      </c>
      <c r="F112" s="294" t="s">
        <v>37</v>
      </c>
      <c r="G112" s="413" t="s">
        <v>37</v>
      </c>
      <c r="H112" s="538"/>
      <c r="I112" s="697">
        <v>45560</v>
      </c>
      <c r="J112" s="563"/>
      <c r="K112" s="563"/>
      <c r="L112" s="698"/>
      <c r="M112" s="699"/>
      <c r="N112" s="538">
        <v>15</v>
      </c>
      <c r="O112" s="563">
        <v>45579</v>
      </c>
      <c r="P112" s="697">
        <v>45580</v>
      </c>
      <c r="Q112" s="563">
        <v>45586</v>
      </c>
      <c r="R112" s="563">
        <v>45586</v>
      </c>
      <c r="S112" s="563" t="s">
        <v>106</v>
      </c>
      <c r="T112" s="700"/>
      <c r="U112" s="701"/>
      <c r="V112" s="702"/>
      <c r="W112" s="703">
        <v>7845.27</v>
      </c>
      <c r="X112" s="704">
        <v>45587</v>
      </c>
      <c r="Y112" s="705"/>
      <c r="Z112" s="705"/>
      <c r="AA112" s="706"/>
      <c r="AB112" s="797" t="s">
        <v>425</v>
      </c>
      <c r="AC112" s="401"/>
      <c r="AD112" s="401"/>
      <c r="AE112" s="294"/>
      <c r="AF112" s="294"/>
    </row>
    <row r="113" spans="1:32" ht="275.45">
      <c r="A113" s="538" t="s">
        <v>85</v>
      </c>
      <c r="B113" s="538">
        <v>102079</v>
      </c>
      <c r="C113" s="538" t="s">
        <v>426</v>
      </c>
      <c r="D113" s="695" t="s">
        <v>427</v>
      </c>
      <c r="E113" s="696" t="s">
        <v>428</v>
      </c>
      <c r="F113" s="294" t="s">
        <v>37</v>
      </c>
      <c r="G113" s="413" t="s">
        <v>37</v>
      </c>
      <c r="H113" s="538"/>
      <c r="I113" s="697">
        <v>45560</v>
      </c>
      <c r="J113" s="563">
        <v>45567</v>
      </c>
      <c r="K113" s="563"/>
      <c r="L113" s="698"/>
      <c r="M113" s="699">
        <v>45572</v>
      </c>
      <c r="N113" s="538">
        <v>15</v>
      </c>
      <c r="O113" s="563">
        <v>45579</v>
      </c>
      <c r="P113" s="697">
        <v>45580</v>
      </c>
      <c r="Q113" s="563">
        <v>45602</v>
      </c>
      <c r="R113" s="563">
        <v>45586</v>
      </c>
      <c r="S113" s="563" t="s">
        <v>106</v>
      </c>
      <c r="T113" s="700"/>
      <c r="U113" s="701"/>
      <c r="V113" s="702"/>
      <c r="W113" s="703"/>
      <c r="X113" s="704"/>
      <c r="Y113" s="705"/>
      <c r="Z113" s="705"/>
      <c r="AA113" s="709"/>
      <c r="AB113" s="708" t="s">
        <v>429</v>
      </c>
      <c r="AC113" s="710"/>
      <c r="AD113" s="401"/>
      <c r="AE113" s="294"/>
      <c r="AF113" s="294"/>
    </row>
    <row r="114" spans="1:32" ht="188.45">
      <c r="A114" s="538" t="s">
        <v>85</v>
      </c>
      <c r="B114" s="538">
        <v>102146</v>
      </c>
      <c r="C114" s="538" t="s">
        <v>430</v>
      </c>
      <c r="D114" s="695" t="s">
        <v>431</v>
      </c>
      <c r="E114" s="696" t="s">
        <v>432</v>
      </c>
      <c r="F114" s="294" t="s">
        <v>37</v>
      </c>
      <c r="G114" s="413" t="s">
        <v>37</v>
      </c>
      <c r="H114" s="538"/>
      <c r="I114" s="697">
        <v>45586</v>
      </c>
      <c r="J114" s="563">
        <v>45594</v>
      </c>
      <c r="K114" s="563">
        <v>45615</v>
      </c>
      <c r="L114" s="698"/>
      <c r="M114" s="699">
        <v>45602</v>
      </c>
      <c r="N114" s="538">
        <v>15</v>
      </c>
      <c r="O114" s="563">
        <v>45607</v>
      </c>
      <c r="P114" s="697">
        <v>45607</v>
      </c>
      <c r="Q114" s="563"/>
      <c r="R114" s="563">
        <v>45610</v>
      </c>
      <c r="S114" s="563" t="s">
        <v>263</v>
      </c>
      <c r="T114" s="700"/>
      <c r="U114" s="701"/>
      <c r="V114" s="702"/>
      <c r="W114" s="820">
        <v>9523.73</v>
      </c>
      <c r="X114" s="704">
        <v>45664</v>
      </c>
      <c r="Y114" s="705"/>
      <c r="Z114" s="705"/>
      <c r="AA114" s="709"/>
      <c r="AB114" s="708" t="s">
        <v>433</v>
      </c>
      <c r="AC114" s="710"/>
      <c r="AD114" s="401"/>
      <c r="AE114" s="294"/>
      <c r="AF114" s="294"/>
    </row>
    <row r="115" spans="1:32" ht="217.5">
      <c r="A115" s="695" t="s">
        <v>85</v>
      </c>
      <c r="B115" s="695">
        <v>25855</v>
      </c>
      <c r="C115" s="695" t="s">
        <v>434</v>
      </c>
      <c r="D115" s="695" t="s">
        <v>435</v>
      </c>
      <c r="E115" s="696" t="s">
        <v>436</v>
      </c>
      <c r="F115" s="413"/>
      <c r="G115" s="413"/>
      <c r="H115" s="695"/>
      <c r="I115" s="791">
        <v>45622</v>
      </c>
      <c r="J115" s="792">
        <v>45623</v>
      </c>
      <c r="K115" s="792"/>
      <c r="L115" s="701"/>
      <c r="M115" s="793">
        <v>45631</v>
      </c>
      <c r="N115" s="695">
        <v>15</v>
      </c>
      <c r="O115" s="792">
        <v>45642</v>
      </c>
      <c r="P115" s="791"/>
      <c r="Q115" s="792"/>
      <c r="R115" s="792">
        <v>45646</v>
      </c>
      <c r="S115" s="792" t="s">
        <v>106</v>
      </c>
      <c r="T115" s="794"/>
      <c r="U115" s="701"/>
      <c r="V115" s="702"/>
      <c r="W115" s="703"/>
      <c r="X115" s="704"/>
      <c r="Y115" s="795"/>
      <c r="Z115" s="795"/>
      <c r="AA115" s="796"/>
      <c r="AB115" s="708" t="s">
        <v>437</v>
      </c>
      <c r="AC115" s="787"/>
      <c r="AD115" s="492"/>
      <c r="AE115" s="413"/>
      <c r="AF115" s="413"/>
    </row>
    <row r="116" spans="1:32" ht="217.5">
      <c r="A116" s="695" t="s">
        <v>85</v>
      </c>
      <c r="B116" s="695">
        <v>85562</v>
      </c>
      <c r="C116" s="695" t="s">
        <v>438</v>
      </c>
      <c r="D116" s="695" t="s">
        <v>439</v>
      </c>
      <c r="E116" s="696" t="s">
        <v>440</v>
      </c>
      <c r="F116" s="294" t="s">
        <v>37</v>
      </c>
      <c r="G116" s="413" t="s">
        <v>37</v>
      </c>
      <c r="H116" s="695"/>
      <c r="I116" s="791">
        <v>45623</v>
      </c>
      <c r="J116" s="792">
        <v>45630</v>
      </c>
      <c r="K116" s="792"/>
      <c r="L116" s="701"/>
      <c r="M116" s="792">
        <v>45635</v>
      </c>
      <c r="N116" s="695">
        <v>15</v>
      </c>
      <c r="O116" s="792">
        <v>45642</v>
      </c>
      <c r="P116" s="791"/>
      <c r="Q116" s="792"/>
      <c r="R116" s="792"/>
      <c r="S116" s="792"/>
      <c r="T116" s="794"/>
      <c r="U116" s="701"/>
      <c r="V116" s="702"/>
      <c r="W116" s="703"/>
      <c r="X116" s="704"/>
      <c r="Y116" s="795"/>
      <c r="Z116" s="795"/>
      <c r="AA116" s="796"/>
      <c r="AB116" s="708" t="s">
        <v>441</v>
      </c>
      <c r="AC116" s="787"/>
      <c r="AD116" s="492"/>
      <c r="AE116" s="413"/>
      <c r="AF116" s="413"/>
    </row>
    <row r="117" spans="1:32">
      <c r="A117" s="719"/>
      <c r="B117" s="719"/>
      <c r="C117" s="719"/>
      <c r="D117" s="720"/>
      <c r="E117" s="721"/>
      <c r="F117"/>
      <c r="G117"/>
      <c r="H117" s="719"/>
      <c r="I117" s="722"/>
      <c r="J117" s="201"/>
      <c r="K117" s="201"/>
      <c r="L117" s="723"/>
      <c r="M117" s="724"/>
      <c r="N117" s="719"/>
      <c r="O117" s="201"/>
      <c r="P117" s="722"/>
      <c r="Q117" s="201"/>
      <c r="R117" s="201"/>
      <c r="S117" s="201"/>
      <c r="T117" s="725"/>
      <c r="U117" s="726"/>
      <c r="V117" s="727"/>
      <c r="W117" s="728"/>
      <c r="X117" s="729"/>
      <c r="Y117" s="730"/>
      <c r="Z117" s="730"/>
      <c r="AA117" s="731"/>
      <c r="AB117" s="707"/>
    </row>
    <row r="118" spans="1:32">
      <c r="C118" s="544" t="s">
        <v>442</v>
      </c>
      <c r="E118"/>
      <c r="F118" s="16"/>
      <c r="G118" s="16"/>
      <c r="H118"/>
      <c r="P118" s="1"/>
      <c r="AB118" s="435" t="s">
        <v>443</v>
      </c>
      <c r="AE118" s="15"/>
      <c r="AF118" s="15"/>
    </row>
    <row r="119" spans="1:32">
      <c r="C119" s="362"/>
      <c r="E119"/>
      <c r="F119" s="16"/>
      <c r="G119" s="16"/>
      <c r="H119"/>
      <c r="P119" s="1"/>
      <c r="AB119" s="435"/>
      <c r="AE119" s="15"/>
      <c r="AF119" s="15"/>
    </row>
    <row r="120" spans="1:32">
      <c r="D120" s="16">
        <f>1700/2229</f>
        <v>0.76267384477344102</v>
      </c>
      <c r="E120"/>
      <c r="F120" s="16"/>
      <c r="G120" s="16"/>
      <c r="H120"/>
      <c r="AC120" s="461"/>
      <c r="AE120" s="15"/>
      <c r="AF120" s="15"/>
    </row>
    <row r="121" spans="1:32">
      <c r="E121" s="506"/>
      <c r="F121" s="16"/>
      <c r="G121" s="16"/>
      <c r="H121"/>
      <c r="AE121" s="15"/>
      <c r="AF121" s="15"/>
    </row>
    <row r="122" spans="1:32">
      <c r="B122" s="1" t="s">
        <v>444</v>
      </c>
      <c r="F122" s="16"/>
      <c r="G122" s="16"/>
      <c r="H122"/>
      <c r="AC122" s="461"/>
      <c r="AE122" s="15"/>
      <c r="AF122" s="15"/>
    </row>
    <row r="123" spans="1:32">
      <c r="B123" s="1" t="s">
        <v>19</v>
      </c>
      <c r="C123" s="1" t="s">
        <v>19</v>
      </c>
      <c r="D123" s="16" t="s">
        <v>20</v>
      </c>
      <c r="F123" t="s">
        <v>39</v>
      </c>
      <c r="G123" s="16"/>
      <c r="H123"/>
      <c r="I123" s="250">
        <f ca="1">TODAY()</f>
        <v>45769</v>
      </c>
      <c r="J123" s="2"/>
      <c r="K123" s="2"/>
      <c r="M123" s="2"/>
      <c r="N123" s="1" t="e">
        <f>M123-#REF!</f>
        <v>#REF!</v>
      </c>
      <c r="O123" s="363"/>
      <c r="P123" s="250">
        <f>WORKDAY(M123, 5)</f>
        <v>6</v>
      </c>
      <c r="Q123" s="2"/>
      <c r="R123" s="2"/>
      <c r="S123" s="2"/>
      <c r="T123" s="33">
        <v>200000</v>
      </c>
      <c r="U123" s="321">
        <v>150000</v>
      </c>
      <c r="V123" s="322">
        <f>(U123-T123)/U123</f>
        <v>-0.33333333333333331</v>
      </c>
      <c r="W123" s="328"/>
      <c r="X123" s="335"/>
      <c r="Y123" s="308"/>
      <c r="Z123" s="403"/>
      <c r="AA123" s="453"/>
    </row>
    <row r="124" spans="1:32">
      <c r="F124"/>
      <c r="G124" s="16"/>
      <c r="H124"/>
      <c r="AE124" s="15"/>
      <c r="AF124" s="15"/>
    </row>
    <row r="125" spans="1:32">
      <c r="F125"/>
      <c r="G125" s="16"/>
      <c r="H125"/>
      <c r="AE125" s="15"/>
      <c r="AF125" s="15"/>
    </row>
    <row r="126" spans="1:32">
      <c r="F126"/>
      <c r="G126" s="16"/>
      <c r="H126"/>
      <c r="AE126" s="15"/>
      <c r="AF126" s="15"/>
    </row>
    <row r="127" spans="1:32">
      <c r="F127"/>
      <c r="G127" s="16"/>
      <c r="H127"/>
      <c r="AE127" s="15"/>
      <c r="AF127" s="15"/>
    </row>
    <row r="128" spans="1:32">
      <c r="F128"/>
      <c r="G128"/>
      <c r="H128"/>
      <c r="AE128" s="15"/>
      <c r="AF128" s="15"/>
    </row>
    <row r="129" spans="6:32">
      <c r="F129"/>
      <c r="G129"/>
      <c r="H129"/>
      <c r="AE129" s="15"/>
      <c r="AF129" s="15"/>
    </row>
    <row r="130" spans="6:32">
      <c r="F130"/>
      <c r="G130"/>
      <c r="H130"/>
      <c r="AE130" s="15"/>
      <c r="AF130" s="15"/>
    </row>
    <row r="131" spans="6:32">
      <c r="F131"/>
      <c r="G131"/>
      <c r="H131"/>
      <c r="AE131" s="15"/>
      <c r="AF131" s="15"/>
    </row>
    <row r="132" spans="6:32">
      <c r="F132"/>
      <c r="G132"/>
      <c r="H132"/>
      <c r="AE132" s="15"/>
      <c r="AF132" s="15"/>
    </row>
    <row r="133" spans="6:32">
      <c r="F133"/>
      <c r="G133"/>
      <c r="H133"/>
      <c r="AE133" s="15"/>
      <c r="AF133" s="15"/>
    </row>
    <row r="134" spans="6:32">
      <c r="F134"/>
      <c r="G134"/>
      <c r="H134"/>
      <c r="AE134" s="15"/>
      <c r="AF134" s="15"/>
    </row>
    <row r="135" spans="6:32">
      <c r="F135"/>
      <c r="G135"/>
      <c r="H135"/>
      <c r="AE135" s="15"/>
      <c r="AF135" s="15"/>
    </row>
    <row r="136" spans="6:32">
      <c r="F136"/>
      <c r="G136"/>
      <c r="H136"/>
      <c r="AE136" s="15"/>
      <c r="AF136" s="15"/>
    </row>
    <row r="137" spans="6:32">
      <c r="F137"/>
      <c r="G137"/>
      <c r="H137"/>
      <c r="AE137" s="15"/>
      <c r="AF137" s="15"/>
    </row>
    <row r="138" spans="6:32">
      <c r="F138"/>
      <c r="G138"/>
      <c r="H138"/>
      <c r="AE138" s="15"/>
      <c r="AF138" s="15"/>
    </row>
    <row r="139" spans="6:32">
      <c r="F139"/>
      <c r="G139"/>
      <c r="H139"/>
      <c r="AE139" s="15"/>
      <c r="AF139" s="15"/>
    </row>
    <row r="140" spans="6:32">
      <c r="F140"/>
      <c r="G140"/>
      <c r="H140"/>
    </row>
    <row r="141" spans="6:32">
      <c r="F141"/>
      <c r="G141"/>
      <c r="H141"/>
    </row>
    <row r="142" spans="6:32">
      <c r="F142"/>
      <c r="G142"/>
      <c r="H142"/>
    </row>
    <row r="143" spans="6:32">
      <c r="F143"/>
      <c r="G143"/>
      <c r="H143"/>
    </row>
    <row r="144" spans="6:32">
      <c r="F144"/>
      <c r="G144"/>
      <c r="H144"/>
    </row>
    <row r="145" spans="6:8">
      <c r="F145"/>
      <c r="G145"/>
      <c r="H145"/>
    </row>
    <row r="146" spans="6:8">
      <c r="F146"/>
      <c r="G146"/>
      <c r="H146"/>
    </row>
    <row r="147" spans="6:8">
      <c r="F147"/>
      <c r="G147"/>
      <c r="H147"/>
    </row>
    <row r="148" spans="6:8">
      <c r="F148"/>
      <c r="G148"/>
      <c r="H148"/>
    </row>
    <row r="149" spans="6:8">
      <c r="F149"/>
      <c r="G149"/>
      <c r="H149"/>
    </row>
    <row r="150" spans="6:8">
      <c r="F150"/>
      <c r="G150"/>
      <c r="H150"/>
    </row>
    <row r="151" spans="6:8">
      <c r="F151"/>
      <c r="G151"/>
      <c r="H151"/>
    </row>
    <row r="152" spans="6:8">
      <c r="F152"/>
      <c r="G152"/>
      <c r="H152"/>
    </row>
    <row r="153" spans="6:8">
      <c r="F153"/>
      <c r="G153"/>
      <c r="H153"/>
    </row>
  </sheetData>
  <autoFilter ref="A2:AF118" xr:uid="{7289BD63-499D-4FB9-93CB-0565D9407147}"/>
  <mergeCells count="3">
    <mergeCell ref="B1:H1"/>
    <mergeCell ref="I1:V1"/>
    <mergeCell ref="Y1:AA1"/>
  </mergeCells>
  <phoneticPr fontId="21" type="noConversion"/>
  <conditionalFormatting sqref="M3 M123">
    <cfRule type="cellIs" dxfId="104" priority="138" operator="greaterThan">
      <formula>#REF!</formula>
    </cfRule>
    <cfRule type="cellIs" dxfId="103" priority="139" operator="lessThan">
      <formula>#REF!</formula>
    </cfRule>
  </conditionalFormatting>
  <conditionalFormatting sqref="M97:M117">
    <cfRule type="cellIs" dxfId="102" priority="9" operator="greaterThan">
      <formula>#REF!</formula>
    </cfRule>
    <cfRule type="cellIs" dxfId="101" priority="10" operator="lessThan">
      <formula>#REF!</formula>
    </cfRule>
  </conditionalFormatting>
  <conditionalFormatting sqref="O3">
    <cfRule type="cellIs" dxfId="100" priority="35" operator="lessThan">
      <formula>$P$3</formula>
    </cfRule>
    <cfRule type="cellIs" dxfId="99" priority="36" operator="greaterThan">
      <formula>$P$3</formula>
    </cfRule>
  </conditionalFormatting>
  <conditionalFormatting sqref="O97:O117 R97:S117">
    <cfRule type="cellIs" dxfId="98" priority="4" operator="lessThanOrEqual">
      <formula>$P$3</formula>
    </cfRule>
    <cfRule type="cellIs" dxfId="97" priority="5" operator="greaterThan">
      <formula>$P$3</formula>
    </cfRule>
  </conditionalFormatting>
  <conditionalFormatting sqref="O123 R123:S123">
    <cfRule type="cellIs" dxfId="96" priority="22" operator="lessThan">
      <formula>$P$3</formula>
    </cfRule>
    <cfRule type="cellIs" dxfId="95" priority="23" operator="greaterThan">
      <formula>$P$3</formula>
    </cfRule>
  </conditionalFormatting>
  <conditionalFormatting sqref="Y97:AA117">
    <cfRule type="cellIs" dxfId="94" priority="1" operator="between">
      <formula>0.1</formula>
      <formula>10</formula>
    </cfRule>
    <cfRule type="cellIs" dxfId="93" priority="2" operator="between">
      <formula>-1</formula>
      <formula>-0.2</formula>
    </cfRule>
    <cfRule type="cellIs" dxfId="92" priority="3" operator="between">
      <formula>-0.2</formula>
      <formula>0.1</formula>
    </cfRule>
  </conditionalFormatting>
  <conditionalFormatting sqref="Y123:AA123">
    <cfRule type="cellIs" dxfId="91" priority="32" operator="between">
      <formula>0.1</formula>
      <formula>10</formula>
    </cfRule>
    <cfRule type="cellIs" dxfId="90" priority="33" operator="between">
      <formula>-1</formula>
      <formula>-0.2</formula>
    </cfRule>
    <cfRule type="cellIs" dxfId="89" priority="34" operator="between">
      <formula>-0.2</formula>
      <formula>0.1</formula>
    </cfRule>
  </conditionalFormatting>
  <hyperlinks>
    <hyperlink ref="E17" r:id="rId1" xr:uid="{3FBD28AE-9B46-4FF2-A1DF-5B013969F788}"/>
    <hyperlink ref="E39" r:id="rId2" xr:uid="{0D05CEF5-36AE-42B5-A899-5A0D019D499D}"/>
    <hyperlink ref="E70" r:id="rId3" xr:uid="{DAD20B11-CB27-4C19-8907-632BCBD98913}"/>
    <hyperlink ref="E67" r:id="rId4" display="srichardson@wirelessinfrastructure.co.uk  - 01698846188" xr:uid="{F6151B26-C9F0-4212-888F-7732C4E2E97E}"/>
    <hyperlink ref="E38" r:id="rId5" display="jmarshall@wirelessinfrastructure.co.uk " xr:uid="{2F2C20B3-D57F-4D26-BAF5-F918D0FAD2C6}"/>
    <hyperlink ref="E13" r:id="rId6" display="whollingshead@apple.com" xr:uid="{667DB0B2-B7E3-4340-9963-45BE59E52F50}"/>
    <hyperlink ref="E11" r:id="rId7" xr:uid="{D58435C8-2F96-449B-BD94-E0703E030691}"/>
    <hyperlink ref="E77" r:id="rId8" xr:uid="{6B60E055-BC68-4286-831F-8B86A56F8B29}"/>
    <hyperlink ref="E89" r:id="rId9" xr:uid="{7D65FF68-23DB-481B-A3B6-E941909E080E}"/>
    <hyperlink ref="E41" r:id="rId10" display="sryan@wirelessinfrastructure.co.uk - 07485306736" xr:uid="{0ADC039F-FD1D-4E1D-B0CC-B2D2BF309EB5}"/>
    <hyperlink ref="E43" r:id="rId11" xr:uid="{6B402535-170F-436F-88D7-2EF4B3060808}"/>
    <hyperlink ref="E42" r:id="rId12" xr:uid="{E0D0DEDB-7F23-42D5-95DE-BF1D90BB3664}"/>
    <hyperlink ref="E40" r:id="rId13" xr:uid="{56256C0D-5958-4F6C-AF91-23B6FB93F082}"/>
    <hyperlink ref="E79" r:id="rId14" xr:uid="{9631DBFC-28E2-4BF4-8529-B60AD02D9ECF}"/>
    <hyperlink ref="E50" r:id="rId15" xr:uid="{3D130972-3F13-45CD-97C0-31F3BF09491C}"/>
    <hyperlink ref="E85" r:id="rId16" xr:uid="{4A595F2D-15B7-470F-8220-6647555D6B1B}"/>
    <hyperlink ref="E48" r:id="rId17" display="pevans@lsh.co.uk,  Paul evans 07921633465" xr:uid="{4AF7514C-0999-4DA0-BAEC-711A91823723}"/>
    <hyperlink ref="E49" r:id="rId18" display="pevans@lsh.co.uk,  Paul evans 07921633465" xr:uid="{BE0AE734-9D7A-4634-9433-1E965E98763A}"/>
    <hyperlink ref="E29" r:id="rId19" display="jo-anne.plumley@cellnextelecom.co.uk" xr:uid="{5394A9D8-6942-4572-9566-D4E7E274542C}"/>
    <hyperlink ref="E25" r:id="rId20" display="jo-anne.plumley@cellnextelecom.co.uk" xr:uid="{0C5B3CC0-6736-4C03-A99B-8EF5596470D0}"/>
    <hyperlink ref="E16" r:id="rId21" display="jo-anne.plumley@cellnextelecom.co.uk" xr:uid="{691097FE-8E88-4D10-9AF5-7BE82F27A4BA}"/>
    <hyperlink ref="E93" r:id="rId22" xr:uid="{12ADDCA6-8DE1-4320-B4AA-2E54527D74F1}"/>
    <hyperlink ref="E35" r:id="rId23" display="graham.muspratt@babcockinternational.com" xr:uid="{6645CDC2-60EC-4402-83CB-AE32B94574EB}"/>
    <hyperlink ref="E4" r:id="rId24" display="E:            Joe.McGuigan@bfs.aero" xr:uid="{6848CDE1-5AE9-4C49-994D-3C75F8DD7023}"/>
    <hyperlink ref="E73" r:id="rId25" xr:uid="{E4331F39-2FDC-40F9-AAA0-EDAB12FD3B05}"/>
    <hyperlink ref="E44" r:id="rId26" xr:uid="{4474D683-97EE-4E3C-AD12-453910114C9B}"/>
    <hyperlink ref="E45" r:id="rId27" xr:uid="{0161A558-558C-4259-9691-3A44FFD705F7}"/>
    <hyperlink ref="E46" r:id="rId28" xr:uid="{15B87D67-CC8D-42CE-8760-09BD2E0A45FC}"/>
    <hyperlink ref="E56" r:id="rId29" xr:uid="{15EA5238-E080-412A-A045-7FA1F984F41F}"/>
    <hyperlink ref="E54" r:id="rId30" xr:uid="{80DF24A8-5A23-4E6E-8385-427D9B927430}"/>
    <hyperlink ref="E59:E60" r:id="rId31" display="jo-anne.plumley@cellnextelecom.co.uk" xr:uid="{95FA247D-8F64-4226-B85A-B2D7D463A21E}"/>
    <hyperlink ref="E23" r:id="rId32" xr:uid="{FFFE2D6C-F091-4B53-97FB-8C494690B5C0}"/>
    <hyperlink ref="E15" r:id="rId33" xr:uid="{5BFDF7D6-71A5-4299-A8F0-FB06A8ABAEF8}"/>
    <hyperlink ref="E31" r:id="rId34" xr:uid="{7FD3A8E7-756F-4A97-804A-C22E5ABB944D}"/>
    <hyperlink ref="E54:E55" r:id="rId35" display="mailto:Tim.Colby@cellnextelecom.co.uk,%2007970%20631747" xr:uid="{BDE92280-357E-40C2-B9D9-A9DFD08B2605}"/>
    <hyperlink ref="E83" r:id="rId36" xr:uid="{DD00D2BE-0114-479F-9D88-76EB1042D15F}"/>
    <hyperlink ref="E72" r:id="rId37" xr:uid="{8EE2601A-DC0B-42F4-BECD-282906483C6C}"/>
    <hyperlink ref="E100" r:id="rId38" xr:uid="{5FD777EE-5A4A-4351-AD5C-DA0E646AD2B9}"/>
    <hyperlink ref="E101" r:id="rId39" xr:uid="{0421BF3A-6791-458B-B153-E370641F8417}"/>
    <hyperlink ref="E103" r:id="rId40" xr:uid="{2940CE6E-4C9A-4710-B933-D81D23D8B99B}"/>
    <hyperlink ref="E105" r:id="rId41" xr:uid="{CA3BB682-57FB-40E9-A35B-F2929FCF4AB7}"/>
    <hyperlink ref="E88" r:id="rId42" display="Melissa@o2ritzmanchester.co.uk" xr:uid="{118515D2-0DBA-47DF-8C50-1362D8CBFCEB}"/>
  </hyperlinks>
  <pageMargins left="0.7" right="0.7" top="0.75" bottom="0.75" header="0.3" footer="0.3"/>
  <pageSetup paperSize="9" orientation="portrait" r:id="rId43"/>
  <extLst>
    <ext xmlns:x14="http://schemas.microsoft.com/office/spreadsheetml/2009/9/main" uri="{CCE6A557-97BC-4b89-ADB6-D9C93CAAB3DF}">
      <x14:dataValidations xmlns:xm="http://schemas.microsoft.com/office/excel/2006/main" count="2">
        <x14:dataValidation type="list" allowBlank="1" showInputMessage="1" showErrorMessage="1" xr:uid="{7E824D74-3683-4616-A868-D3B4C8BC20C8}">
          <x14:formula1>
            <xm:f>'VMO2 Design SLA''s'!$L$2:$L$4</xm:f>
          </x14:formula1>
          <xm:sqref>A3:A1048576</xm:sqref>
        </x14:dataValidation>
        <x14:dataValidation type="list" allowBlank="1" showInputMessage="1" showErrorMessage="1" xr:uid="{8F812725-0720-47E6-8259-965FCDE91910}">
          <x14:formula1>
            <xm:f>'VMO2 Design SLA''s'!$F$2:$F$42</xm:f>
          </x14:formula1>
          <xm:sqref>F3:H153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775C4-735A-437D-9EC1-DA2604E15893}">
  <dimension ref="A1:BH72"/>
  <sheetViews>
    <sheetView workbookViewId="0">
      <pane xSplit="4" ySplit="1" topLeftCell="E62" activePane="bottomRight" state="frozen"/>
      <selection pane="bottomRight" activeCell="C68" sqref="C68"/>
      <selection pane="bottomLeft" activeCell="A2" sqref="A2"/>
      <selection pane="topRight" activeCell="E1" sqref="E1"/>
    </sheetView>
  </sheetViews>
  <sheetFormatPr defaultRowHeight="14.45"/>
  <cols>
    <col min="1" max="1" width="15.42578125" customWidth="1"/>
    <col min="2" max="2" width="12.5703125" customWidth="1"/>
    <col min="3" max="3" width="38.5703125" customWidth="1"/>
    <col min="4" max="4" width="26.42578125" customWidth="1"/>
    <col min="5" max="5" width="32" customWidth="1"/>
    <col min="6" max="6" width="36" style="1" customWidth="1"/>
    <col min="7" max="7" width="27.5703125" style="3" customWidth="1"/>
    <col min="8" max="8" width="12.5703125" style="342" customWidth="1"/>
    <col min="9" max="9" width="9.140625" style="1"/>
    <col min="10" max="10" width="12.5703125" style="1" customWidth="1"/>
    <col min="11" max="11" width="32.5703125" style="1" customWidth="1"/>
    <col min="12" max="12" width="11.42578125" style="1" bestFit="1" customWidth="1"/>
    <col min="13" max="13" width="14.42578125" style="1" customWidth="1"/>
    <col min="14" max="17" width="13" style="357" customWidth="1"/>
    <col min="18" max="20" width="24.7109375" style="1" customWidth="1"/>
    <col min="21" max="28" width="24.7109375" customWidth="1"/>
    <col min="29" max="52" width="13.140625" customWidth="1"/>
    <col min="53" max="54" width="13.140625" style="357" customWidth="1"/>
    <col min="55" max="58" width="13.140625" customWidth="1"/>
    <col min="59" max="59" width="128.5703125" style="15" customWidth="1"/>
    <col min="60" max="60" width="56.85546875" customWidth="1"/>
  </cols>
  <sheetData>
    <row r="1" spans="1:60" ht="43.5">
      <c r="A1" s="303" t="s">
        <v>7</v>
      </c>
      <c r="B1" s="303" t="s">
        <v>0</v>
      </c>
      <c r="C1" s="306" t="s">
        <v>1</v>
      </c>
      <c r="D1" s="304" t="s">
        <v>2</v>
      </c>
      <c r="E1" s="419" t="s">
        <v>3</v>
      </c>
      <c r="F1" s="419" t="s">
        <v>445</v>
      </c>
      <c r="G1" s="437" t="s">
        <v>4</v>
      </c>
      <c r="H1" s="343" t="s">
        <v>446</v>
      </c>
      <c r="I1" s="299" t="s">
        <v>5</v>
      </c>
      <c r="J1" s="298" t="s">
        <v>6</v>
      </c>
      <c r="K1" s="366" t="s">
        <v>7</v>
      </c>
      <c r="L1" s="367" t="s">
        <v>8</v>
      </c>
      <c r="M1" s="367" t="s">
        <v>447</v>
      </c>
      <c r="N1" s="358" t="s">
        <v>9</v>
      </c>
      <c r="O1" s="358" t="s">
        <v>448</v>
      </c>
      <c r="P1" s="358" t="s">
        <v>449</v>
      </c>
      <c r="Q1" s="358" t="s">
        <v>450</v>
      </c>
      <c r="R1" s="300" t="s">
        <v>451</v>
      </c>
      <c r="S1" s="443" t="s">
        <v>452</v>
      </c>
      <c r="T1" s="301" t="s">
        <v>453</v>
      </c>
      <c r="U1" s="301" t="s">
        <v>12</v>
      </c>
      <c r="V1" s="300" t="s">
        <v>92</v>
      </c>
      <c r="W1" s="336" t="s">
        <v>454</v>
      </c>
      <c r="X1" s="301" t="s">
        <v>453</v>
      </c>
      <c r="Y1" s="301" t="s">
        <v>12</v>
      </c>
      <c r="Z1" s="300" t="s">
        <v>92</v>
      </c>
      <c r="AA1" s="301" t="s">
        <v>455</v>
      </c>
      <c r="AB1" s="301" t="s">
        <v>456</v>
      </c>
      <c r="AC1" s="300" t="s">
        <v>92</v>
      </c>
      <c r="AD1" s="301" t="s">
        <v>453</v>
      </c>
      <c r="AE1" s="301" t="s">
        <v>12</v>
      </c>
      <c r="AF1" s="300" t="s">
        <v>92</v>
      </c>
      <c r="AG1" s="301" t="s">
        <v>453</v>
      </c>
      <c r="AH1" s="301" t="s">
        <v>12</v>
      </c>
      <c r="AI1" s="300" t="s">
        <v>92</v>
      </c>
      <c r="AJ1" s="301" t="s">
        <v>453</v>
      </c>
      <c r="AK1" s="301" t="s">
        <v>12</v>
      </c>
      <c r="AL1" s="300" t="s">
        <v>92</v>
      </c>
      <c r="AM1" s="301" t="s">
        <v>453</v>
      </c>
      <c r="AN1" s="301" t="s">
        <v>12</v>
      </c>
      <c r="AO1" s="300" t="s">
        <v>92</v>
      </c>
      <c r="AP1" s="301" t="s">
        <v>453</v>
      </c>
      <c r="AQ1" s="301" t="s">
        <v>12</v>
      </c>
      <c r="AR1" s="300" t="s">
        <v>92</v>
      </c>
      <c r="AS1" s="301" t="s">
        <v>453</v>
      </c>
      <c r="AT1" s="301" t="s">
        <v>12</v>
      </c>
      <c r="AU1" s="300" t="s">
        <v>92</v>
      </c>
      <c r="AV1" s="301" t="s">
        <v>453</v>
      </c>
      <c r="AW1" s="301" t="s">
        <v>12</v>
      </c>
      <c r="AX1" s="300" t="s">
        <v>92</v>
      </c>
      <c r="AY1" s="301" t="s">
        <v>453</v>
      </c>
      <c r="AZ1" s="301" t="s">
        <v>12</v>
      </c>
      <c r="BA1" s="358" t="s">
        <v>457</v>
      </c>
      <c r="BB1" s="358" t="s">
        <v>458</v>
      </c>
      <c r="BC1" s="301" t="s">
        <v>459</v>
      </c>
      <c r="BD1" s="302" t="s">
        <v>92</v>
      </c>
      <c r="BE1" s="302" t="s">
        <v>453</v>
      </c>
      <c r="BF1" s="305" t="s">
        <v>12</v>
      </c>
      <c r="BG1" s="398" t="s">
        <v>460</v>
      </c>
    </row>
    <row r="2" spans="1:60" s="362" customFormat="1" ht="29.1">
      <c r="A2" s="392" t="s">
        <v>92</v>
      </c>
      <c r="B2" s="392">
        <v>23087</v>
      </c>
      <c r="C2" s="388" t="s">
        <v>461</v>
      </c>
      <c r="D2" s="394" t="s">
        <v>462</v>
      </c>
      <c r="E2" s="394"/>
      <c r="F2" s="392" t="s">
        <v>463</v>
      </c>
      <c r="G2" s="386" t="s">
        <v>464</v>
      </c>
      <c r="H2" s="395">
        <v>905.34</v>
      </c>
      <c r="I2" s="387" t="s">
        <v>465</v>
      </c>
      <c r="J2" s="388"/>
      <c r="K2" s="388" t="s">
        <v>92</v>
      </c>
      <c r="L2" s="389">
        <v>45014</v>
      </c>
      <c r="M2" s="389"/>
      <c r="N2" s="390">
        <v>45014</v>
      </c>
      <c r="O2" s="390"/>
      <c r="P2" s="390"/>
      <c r="Q2" s="390"/>
      <c r="R2" s="391">
        <v>45022</v>
      </c>
      <c r="S2" s="391"/>
      <c r="T2" s="392"/>
      <c r="U2" s="392"/>
      <c r="V2" s="392"/>
      <c r="W2" s="392"/>
      <c r="X2" s="392"/>
      <c r="Y2" s="392"/>
      <c r="Z2" s="392"/>
      <c r="AA2" s="392"/>
      <c r="AB2" s="392"/>
      <c r="AC2" s="392"/>
      <c r="AD2" s="392"/>
      <c r="AE2" s="392"/>
      <c r="AF2" s="392"/>
      <c r="AG2" s="392"/>
      <c r="AH2" s="392"/>
      <c r="AI2" s="392"/>
      <c r="AJ2" s="392"/>
      <c r="AK2" s="392"/>
      <c r="AL2" s="392"/>
      <c r="AM2" s="392"/>
      <c r="AN2" s="392"/>
      <c r="AO2" s="392"/>
      <c r="AP2" s="392"/>
      <c r="AQ2" s="392"/>
      <c r="AR2" s="392"/>
      <c r="AS2" s="392"/>
      <c r="AT2" s="392"/>
      <c r="AU2" s="392"/>
      <c r="AV2" s="392"/>
      <c r="AW2" s="392"/>
      <c r="AX2" s="392"/>
      <c r="AY2" s="392"/>
      <c r="AZ2" s="392"/>
      <c r="BA2" s="390"/>
      <c r="BB2" s="390"/>
      <c r="BC2" s="392"/>
      <c r="BD2" s="392"/>
      <c r="BE2" s="392"/>
      <c r="BF2" s="392"/>
      <c r="BG2" s="399" t="s">
        <v>466</v>
      </c>
    </row>
    <row r="3" spans="1:60" s="362" customFormat="1" ht="275.45">
      <c r="A3" s="392" t="s">
        <v>467</v>
      </c>
      <c r="B3" s="392">
        <v>23207</v>
      </c>
      <c r="C3" s="392" t="s">
        <v>98</v>
      </c>
      <c r="D3" s="392" t="s">
        <v>468</v>
      </c>
      <c r="E3" s="392"/>
      <c r="F3" s="392" t="s">
        <v>469</v>
      </c>
      <c r="G3" s="393" t="s">
        <v>455</v>
      </c>
      <c r="H3" s="395"/>
      <c r="I3" s="392" t="s">
        <v>465</v>
      </c>
      <c r="J3" s="392" t="s">
        <v>101</v>
      </c>
      <c r="K3" s="392" t="s">
        <v>470</v>
      </c>
      <c r="L3" s="389"/>
      <c r="M3" s="389">
        <v>45001</v>
      </c>
      <c r="N3" s="390">
        <v>45000</v>
      </c>
      <c r="O3" s="390">
        <v>45058</v>
      </c>
      <c r="P3" s="390"/>
      <c r="Q3" s="390"/>
      <c r="R3" s="392"/>
      <c r="S3" s="392"/>
      <c r="T3" s="392"/>
      <c r="U3" s="392"/>
      <c r="V3" s="392"/>
      <c r="W3" s="389">
        <v>45025</v>
      </c>
      <c r="X3" s="392"/>
      <c r="Y3" s="392"/>
      <c r="Z3" s="389">
        <v>45079</v>
      </c>
      <c r="AA3" s="389">
        <v>45077</v>
      </c>
      <c r="AB3" s="389">
        <v>45079</v>
      </c>
      <c r="AC3" s="392"/>
      <c r="AD3" s="392"/>
      <c r="AE3" s="392"/>
      <c r="AF3" s="392"/>
      <c r="AG3" s="392"/>
      <c r="AH3" s="392"/>
      <c r="AI3" s="392"/>
      <c r="AJ3" s="392"/>
      <c r="AK3" s="392"/>
      <c r="AL3" s="392"/>
      <c r="AM3" s="392"/>
      <c r="AN3" s="392"/>
      <c r="AO3" s="392"/>
      <c r="AP3" s="392"/>
      <c r="AQ3" s="392"/>
      <c r="AR3" s="392"/>
      <c r="AS3" s="392"/>
      <c r="AT3" s="392"/>
      <c r="AU3" s="392"/>
      <c r="AV3" s="392"/>
      <c r="AW3" s="392"/>
      <c r="AX3" s="392"/>
      <c r="AY3" s="392"/>
      <c r="AZ3" s="392"/>
      <c r="BA3" s="390">
        <v>44977</v>
      </c>
      <c r="BB3" s="390">
        <v>44980</v>
      </c>
      <c r="BC3" s="458">
        <v>4020653004</v>
      </c>
      <c r="BD3" s="392"/>
      <c r="BE3" s="392"/>
      <c r="BF3" s="392"/>
      <c r="BG3" s="441" t="s">
        <v>471</v>
      </c>
      <c r="BH3" s="461" t="s">
        <v>472</v>
      </c>
    </row>
    <row r="4" spans="1:60" s="362" customFormat="1" ht="217.5">
      <c r="A4" s="392" t="s">
        <v>467</v>
      </c>
      <c r="B4" s="392">
        <v>23565</v>
      </c>
      <c r="C4" s="392" t="s">
        <v>110</v>
      </c>
      <c r="D4" s="392" t="s">
        <v>111</v>
      </c>
      <c r="E4" s="392"/>
      <c r="F4" s="392" t="s">
        <v>469</v>
      </c>
      <c r="G4" s="393" t="s">
        <v>455</v>
      </c>
      <c r="H4" s="395">
        <v>19707.060000000001</v>
      </c>
      <c r="I4" s="392" t="s">
        <v>465</v>
      </c>
      <c r="J4" s="392" t="s">
        <v>101</v>
      </c>
      <c r="K4" s="392" t="s">
        <v>473</v>
      </c>
      <c r="L4" s="389">
        <v>45035</v>
      </c>
      <c r="M4" s="389">
        <v>45048</v>
      </c>
      <c r="N4" s="390">
        <v>45089</v>
      </c>
      <c r="O4" s="390">
        <v>45092</v>
      </c>
      <c r="P4" s="390"/>
      <c r="Q4" s="390"/>
      <c r="R4" s="392"/>
      <c r="S4" s="389">
        <v>45076</v>
      </c>
      <c r="T4" s="392"/>
      <c r="U4" s="392"/>
      <c r="V4" s="392"/>
      <c r="W4" s="389">
        <v>45076</v>
      </c>
      <c r="X4" s="389">
        <v>45076</v>
      </c>
      <c r="Y4" s="392">
        <v>27</v>
      </c>
      <c r="Z4" s="392"/>
      <c r="AA4" s="389">
        <v>45098</v>
      </c>
      <c r="AB4" s="389">
        <v>45103</v>
      </c>
      <c r="AC4" s="392"/>
      <c r="AD4" s="392"/>
      <c r="AE4" s="392"/>
      <c r="AF4" s="392"/>
      <c r="AG4" s="392"/>
      <c r="AH4" s="392"/>
      <c r="AI4" s="392"/>
      <c r="AJ4" s="392"/>
      <c r="AK4" s="392"/>
      <c r="AL4" s="392"/>
      <c r="AM4" s="392"/>
      <c r="AN4" s="392"/>
      <c r="AO4" s="392"/>
      <c r="AP4" s="392"/>
      <c r="AQ4" s="392"/>
      <c r="AR4" s="392"/>
      <c r="AS4" s="392"/>
      <c r="AT4" s="392"/>
      <c r="AU4" s="392"/>
      <c r="AV4" s="392"/>
      <c r="AW4" s="392"/>
      <c r="AX4" s="392"/>
      <c r="AY4" s="392"/>
      <c r="AZ4" s="392"/>
      <c r="BA4" s="390">
        <v>45037</v>
      </c>
      <c r="BB4" s="390">
        <v>45064</v>
      </c>
      <c r="BC4" s="392">
        <v>4020660341</v>
      </c>
      <c r="BD4" s="392"/>
      <c r="BE4" s="392"/>
      <c r="BF4" s="392"/>
      <c r="BG4" s="441" t="s">
        <v>474</v>
      </c>
      <c r="BH4" s="442"/>
    </row>
    <row r="5" spans="1:60" s="362" customFormat="1" ht="144.94999999999999">
      <c r="A5" s="392" t="s">
        <v>92</v>
      </c>
      <c r="B5" s="392">
        <v>9570</v>
      </c>
      <c r="C5" s="392" t="s">
        <v>342</v>
      </c>
      <c r="D5" s="392" t="s">
        <v>475</v>
      </c>
      <c r="E5" s="392"/>
      <c r="F5" s="392" t="s">
        <v>469</v>
      </c>
      <c r="G5" s="393" t="s">
        <v>476</v>
      </c>
      <c r="H5" s="396">
        <v>5097.1400000000003</v>
      </c>
      <c r="I5" s="392" t="s">
        <v>465</v>
      </c>
      <c r="J5" s="392" t="s">
        <v>101</v>
      </c>
      <c r="K5" s="392" t="s">
        <v>92</v>
      </c>
      <c r="L5" s="389">
        <v>45036</v>
      </c>
      <c r="M5" s="392"/>
      <c r="N5" s="390">
        <v>45040</v>
      </c>
      <c r="O5" s="390">
        <v>45058</v>
      </c>
      <c r="P5" s="390"/>
      <c r="Q5" s="390"/>
      <c r="R5" s="392"/>
      <c r="S5" s="392"/>
      <c r="T5" s="392"/>
      <c r="U5" s="392"/>
      <c r="V5" s="392"/>
      <c r="W5" s="389" t="s">
        <v>101</v>
      </c>
      <c r="X5" s="392" t="s">
        <v>101</v>
      </c>
      <c r="Y5" s="392" t="s">
        <v>101</v>
      </c>
      <c r="Z5" s="392" t="s">
        <v>101</v>
      </c>
      <c r="AA5" s="392" t="s">
        <v>101</v>
      </c>
      <c r="AB5" s="392" t="s">
        <v>101</v>
      </c>
      <c r="AC5" s="397">
        <v>45072</v>
      </c>
      <c r="AD5" s="392"/>
      <c r="AE5" s="392"/>
      <c r="AF5" s="392"/>
      <c r="AG5" s="392"/>
      <c r="AH5" s="392"/>
      <c r="AI5" s="392"/>
      <c r="AJ5" s="392"/>
      <c r="AK5" s="392"/>
      <c r="AL5" s="392"/>
      <c r="AM5" s="392"/>
      <c r="AN5" s="392"/>
      <c r="AO5" s="392"/>
      <c r="AP5" s="392"/>
      <c r="AQ5" s="392"/>
      <c r="AR5" s="392"/>
      <c r="AS5" s="392"/>
      <c r="AT5" s="392"/>
      <c r="AU5" s="392"/>
      <c r="AV5" s="392"/>
      <c r="AW5" s="392"/>
      <c r="AX5" s="392"/>
      <c r="AY5" s="392"/>
      <c r="AZ5" s="392"/>
      <c r="BA5" s="390"/>
      <c r="BB5" s="390"/>
      <c r="BC5" s="392"/>
      <c r="BD5" s="392"/>
      <c r="BE5" s="392"/>
      <c r="BF5" s="392"/>
      <c r="BG5" s="400" t="s">
        <v>477</v>
      </c>
    </row>
    <row r="6" spans="1:60" s="258" customFormat="1" ht="261">
      <c r="A6" s="392" t="s">
        <v>467</v>
      </c>
      <c r="B6" s="417">
        <v>79970</v>
      </c>
      <c r="C6" s="392" t="s">
        <v>478</v>
      </c>
      <c r="D6" s="417"/>
      <c r="E6" s="404" t="s">
        <v>479</v>
      </c>
      <c r="F6" s="392" t="s">
        <v>480</v>
      </c>
      <c r="G6" s="393" t="s">
        <v>455</v>
      </c>
      <c r="H6" s="418"/>
      <c r="I6" s="392" t="s">
        <v>465</v>
      </c>
      <c r="J6" s="392"/>
      <c r="K6" s="392" t="s">
        <v>473</v>
      </c>
      <c r="L6" s="389">
        <v>45071</v>
      </c>
      <c r="M6" s="392"/>
      <c r="N6" s="390">
        <v>45089</v>
      </c>
      <c r="O6" s="390">
        <v>45117</v>
      </c>
      <c r="P6" s="390"/>
      <c r="Q6" s="390"/>
      <c r="R6" s="392"/>
      <c r="S6" s="392"/>
      <c r="T6" s="392"/>
      <c r="U6" s="417"/>
      <c r="V6" s="417"/>
      <c r="W6" s="389">
        <v>45127</v>
      </c>
      <c r="X6" s="417"/>
      <c r="Y6" s="417"/>
      <c r="Z6" s="417"/>
      <c r="AA6" s="445">
        <v>45127</v>
      </c>
      <c r="AB6" s="417"/>
      <c r="AC6" s="417"/>
      <c r="AD6" s="417"/>
      <c r="AE6" s="417"/>
      <c r="AF6" s="417"/>
      <c r="AG6" s="417"/>
      <c r="AH6" s="417"/>
      <c r="AI6" s="417"/>
      <c r="AJ6" s="417"/>
      <c r="AK6" s="417"/>
      <c r="AL6" s="417"/>
      <c r="AM6" s="417"/>
      <c r="AN6" s="417"/>
      <c r="AO6" s="417"/>
      <c r="AP6" s="417"/>
      <c r="AQ6" s="417"/>
      <c r="AR6" s="417"/>
      <c r="AS6" s="417"/>
      <c r="AT6" s="417"/>
      <c r="AU6" s="417"/>
      <c r="AV6" s="417"/>
      <c r="AW6" s="417"/>
      <c r="AX6" s="417"/>
      <c r="AY6" s="417"/>
      <c r="AZ6" s="417"/>
      <c r="BA6" s="390">
        <v>45066</v>
      </c>
      <c r="BB6" s="390">
        <v>45076</v>
      </c>
      <c r="BC6" s="458">
        <v>4020669161</v>
      </c>
      <c r="BD6" s="417"/>
      <c r="BE6" s="417"/>
      <c r="BF6" s="417"/>
      <c r="BG6" s="441" t="s">
        <v>481</v>
      </c>
      <c r="BH6" s="460" t="s">
        <v>482</v>
      </c>
    </row>
    <row r="7" spans="1:60" s="258" customFormat="1" ht="57.95">
      <c r="A7" s="392" t="s">
        <v>467</v>
      </c>
      <c r="B7" s="417">
        <v>85079</v>
      </c>
      <c r="C7" s="392" t="s">
        <v>483</v>
      </c>
      <c r="D7" s="417" t="s">
        <v>484</v>
      </c>
      <c r="E7" s="417"/>
      <c r="F7" s="392" t="s">
        <v>485</v>
      </c>
      <c r="G7" s="393" t="s">
        <v>486</v>
      </c>
      <c r="H7" s="418">
        <v>6457.47</v>
      </c>
      <c r="I7" s="392" t="s">
        <v>465</v>
      </c>
      <c r="J7" s="392"/>
      <c r="K7" s="392" t="s">
        <v>92</v>
      </c>
      <c r="L7" s="389">
        <v>45071</v>
      </c>
      <c r="M7" s="392"/>
      <c r="N7" s="390"/>
      <c r="O7" s="390"/>
      <c r="P7" s="390"/>
      <c r="Q7" s="390"/>
      <c r="R7" s="389">
        <v>45097</v>
      </c>
      <c r="S7" s="389"/>
      <c r="T7" s="392"/>
      <c r="U7" s="417"/>
      <c r="V7" s="417"/>
      <c r="W7" s="392"/>
      <c r="X7" s="417"/>
      <c r="Y7" s="417"/>
      <c r="Z7" s="417"/>
      <c r="AA7" s="417"/>
      <c r="AB7" s="417"/>
      <c r="AC7" s="417"/>
      <c r="AD7" s="417"/>
      <c r="AE7" s="417"/>
      <c r="AF7" s="417"/>
      <c r="AG7" s="417"/>
      <c r="AH7" s="417"/>
      <c r="AI7" s="417"/>
      <c r="AJ7" s="417"/>
      <c r="AK7" s="417"/>
      <c r="AL7" s="417"/>
      <c r="AM7" s="417"/>
      <c r="AN7" s="417"/>
      <c r="AO7" s="417"/>
      <c r="AP7" s="417"/>
      <c r="AQ7" s="417"/>
      <c r="AR7" s="417"/>
      <c r="AS7" s="417"/>
      <c r="AT7" s="417"/>
      <c r="AU7" s="417"/>
      <c r="AV7" s="417"/>
      <c r="AW7" s="417"/>
      <c r="AX7" s="417"/>
      <c r="AY7" s="417"/>
      <c r="AZ7" s="417"/>
      <c r="BA7" s="390"/>
      <c r="BB7" s="390"/>
      <c r="BC7" s="417"/>
      <c r="BD7" s="417"/>
      <c r="BE7" s="417"/>
      <c r="BF7" s="417"/>
      <c r="BG7" s="400" t="s">
        <v>487</v>
      </c>
    </row>
    <row r="8" spans="1:60" s="258" customFormat="1" ht="188.45">
      <c r="A8" s="392" t="s">
        <v>467</v>
      </c>
      <c r="B8" s="417">
        <v>23959</v>
      </c>
      <c r="C8" s="417" t="s">
        <v>117</v>
      </c>
      <c r="D8" s="417" t="s">
        <v>118</v>
      </c>
      <c r="E8" s="436"/>
      <c r="F8" s="392"/>
      <c r="G8" s="393"/>
      <c r="H8" s="418">
        <f>Design!W7</f>
        <v>0</v>
      </c>
      <c r="I8" s="392" t="s">
        <v>465</v>
      </c>
      <c r="J8" s="392"/>
      <c r="K8" s="392" t="s">
        <v>473</v>
      </c>
      <c r="L8" s="389">
        <v>45092</v>
      </c>
      <c r="M8" s="392"/>
      <c r="N8" s="390"/>
      <c r="O8" s="390"/>
      <c r="P8" s="390"/>
      <c r="Q8" s="390"/>
      <c r="R8" s="392"/>
      <c r="S8" s="392"/>
      <c r="T8" s="392"/>
      <c r="U8" s="417"/>
      <c r="V8" s="417"/>
      <c r="W8" s="392"/>
      <c r="X8" s="417"/>
      <c r="Y8" s="417"/>
      <c r="Z8" s="417"/>
      <c r="AA8" s="445">
        <v>45142</v>
      </c>
      <c r="AB8" s="445">
        <v>45148</v>
      </c>
      <c r="AC8" s="417"/>
      <c r="AD8" s="417"/>
      <c r="AE8" s="417"/>
      <c r="AF8" s="417"/>
      <c r="AG8" s="417"/>
      <c r="AH8" s="417"/>
      <c r="AI8" s="417"/>
      <c r="AJ8" s="417"/>
      <c r="AK8" s="417"/>
      <c r="AL8" s="417"/>
      <c r="AM8" s="417"/>
      <c r="AN8" s="417"/>
      <c r="AO8" s="417"/>
      <c r="AP8" s="417"/>
      <c r="AQ8" s="417"/>
      <c r="AR8" s="417"/>
      <c r="AS8" s="417"/>
      <c r="AT8" s="417"/>
      <c r="AU8" s="417"/>
      <c r="AV8" s="417"/>
      <c r="AW8" s="417"/>
      <c r="AX8" s="417"/>
      <c r="AY8" s="417"/>
      <c r="AZ8" s="417"/>
      <c r="BA8" s="390">
        <v>45096</v>
      </c>
      <c r="BB8" s="390">
        <v>45097</v>
      </c>
      <c r="BC8" s="458">
        <v>4020665910</v>
      </c>
      <c r="BD8" s="417"/>
      <c r="BE8" s="417"/>
      <c r="BF8" s="417"/>
      <c r="BG8" s="400" t="s">
        <v>488</v>
      </c>
    </row>
    <row r="9" spans="1:60" s="258" customFormat="1" ht="246.6">
      <c r="A9" s="392" t="s">
        <v>467</v>
      </c>
      <c r="B9" s="417">
        <v>24539</v>
      </c>
      <c r="C9" s="417" t="s">
        <v>180</v>
      </c>
      <c r="D9" s="417"/>
      <c r="E9" s="417"/>
      <c r="F9" s="392" t="s">
        <v>480</v>
      </c>
      <c r="G9" s="393" t="s">
        <v>455</v>
      </c>
      <c r="H9" s="418">
        <f>Design!W8</f>
        <v>57207.74</v>
      </c>
      <c r="I9" s="392" t="s">
        <v>465</v>
      </c>
      <c r="J9" s="392"/>
      <c r="K9" s="392" t="s">
        <v>473</v>
      </c>
      <c r="L9" s="389">
        <v>45092</v>
      </c>
      <c r="M9" s="392"/>
      <c r="N9" s="390"/>
      <c r="O9" s="390"/>
      <c r="P9" s="390"/>
      <c r="Q9" s="390"/>
      <c r="R9" s="392"/>
      <c r="S9" s="392"/>
      <c r="T9" s="392"/>
      <c r="U9" s="417"/>
      <c r="V9" s="417"/>
      <c r="W9" s="392"/>
      <c r="X9" s="417"/>
      <c r="Y9" s="417"/>
      <c r="Z9" s="417"/>
      <c r="AA9" s="445">
        <v>45141</v>
      </c>
      <c r="AB9" s="445">
        <v>45147</v>
      </c>
      <c r="AC9" s="417"/>
      <c r="AD9" s="417"/>
      <c r="AE9" s="417"/>
      <c r="AF9" s="417"/>
      <c r="AG9" s="417"/>
      <c r="AH9" s="417"/>
      <c r="AI9" s="417"/>
      <c r="AJ9" s="417"/>
      <c r="AK9" s="417"/>
      <c r="AL9" s="417"/>
      <c r="AM9" s="417"/>
      <c r="AN9" s="417"/>
      <c r="AO9" s="417"/>
      <c r="AP9" s="417"/>
      <c r="AQ9" s="417"/>
      <c r="AR9" s="417"/>
      <c r="AS9" s="417"/>
      <c r="AT9" s="417"/>
      <c r="AU9" s="417"/>
      <c r="AV9" s="417"/>
      <c r="AW9" s="417"/>
      <c r="AX9" s="417"/>
      <c r="AY9" s="417"/>
      <c r="AZ9" s="417"/>
      <c r="BA9" s="390">
        <v>45097</v>
      </c>
      <c r="BB9" s="390">
        <v>45097</v>
      </c>
      <c r="BC9" s="417"/>
      <c r="BD9" s="417"/>
      <c r="BE9" s="417"/>
      <c r="BF9" s="417"/>
      <c r="BG9" s="400" t="s">
        <v>489</v>
      </c>
    </row>
    <row r="10" spans="1:60" s="258" customFormat="1" ht="43.5">
      <c r="A10" s="417" t="s">
        <v>467</v>
      </c>
      <c r="B10" s="417"/>
      <c r="C10" s="417" t="s">
        <v>490</v>
      </c>
      <c r="D10" s="417"/>
      <c r="E10" s="417"/>
      <c r="F10" s="392" t="s">
        <v>469</v>
      </c>
      <c r="G10" s="393" t="s">
        <v>491</v>
      </c>
      <c r="H10" s="418">
        <v>716.19</v>
      </c>
      <c r="I10" s="392"/>
      <c r="J10" s="392"/>
      <c r="K10" s="392" t="s">
        <v>92</v>
      </c>
      <c r="L10" s="389">
        <v>45135</v>
      </c>
      <c r="M10" s="392"/>
      <c r="N10" s="390"/>
      <c r="O10" s="390"/>
      <c r="P10" s="390"/>
      <c r="Q10" s="390"/>
      <c r="R10" s="389">
        <v>45141</v>
      </c>
      <c r="S10" s="392"/>
      <c r="T10" s="392"/>
      <c r="U10" s="417"/>
      <c r="V10" s="417"/>
      <c r="W10" s="392"/>
      <c r="X10" s="417"/>
      <c r="Y10" s="417"/>
      <c r="Z10" s="417"/>
      <c r="AA10" s="417"/>
      <c r="AB10" s="417"/>
      <c r="AC10" s="417"/>
      <c r="AD10" s="417"/>
      <c r="AE10" s="417"/>
      <c r="AF10" s="417"/>
      <c r="AG10" s="417"/>
      <c r="AH10" s="417"/>
      <c r="AI10" s="417"/>
      <c r="AJ10" s="417"/>
      <c r="AK10" s="417"/>
      <c r="AL10" s="417"/>
      <c r="AM10" s="417"/>
      <c r="AN10" s="417"/>
      <c r="AO10" s="417"/>
      <c r="AP10" s="417"/>
      <c r="AQ10" s="417"/>
      <c r="AR10" s="417"/>
      <c r="AS10" s="417"/>
      <c r="AT10" s="417"/>
      <c r="AU10" s="417"/>
      <c r="AV10" s="417"/>
      <c r="AW10" s="417"/>
      <c r="AX10" s="417"/>
      <c r="AY10" s="417"/>
      <c r="AZ10" s="417"/>
      <c r="BA10" s="390">
        <v>45135</v>
      </c>
      <c r="BB10" s="390">
        <v>45149</v>
      </c>
      <c r="BC10" s="417"/>
      <c r="BD10" s="417"/>
      <c r="BE10" s="417"/>
      <c r="BF10" s="417"/>
      <c r="BG10" s="400" t="s">
        <v>492</v>
      </c>
    </row>
    <row r="11" spans="1:60" s="258" customFormat="1" ht="174">
      <c r="A11" s="470" t="s">
        <v>467</v>
      </c>
      <c r="B11" s="470">
        <v>88605</v>
      </c>
      <c r="C11" s="470" t="s">
        <v>493</v>
      </c>
      <c r="D11" s="470"/>
      <c r="E11" s="470"/>
      <c r="F11" s="471" t="s">
        <v>480</v>
      </c>
      <c r="G11" s="472" t="s">
        <v>494</v>
      </c>
      <c r="H11" s="473">
        <v>1009.18</v>
      </c>
      <c r="I11" s="471"/>
      <c r="J11" s="471"/>
      <c r="K11" s="471" t="s">
        <v>92</v>
      </c>
      <c r="L11" s="474"/>
      <c r="M11" s="471"/>
      <c r="N11" s="475"/>
      <c r="O11" s="475"/>
      <c r="P11" s="475"/>
      <c r="Q11" s="475"/>
      <c r="R11" s="471"/>
      <c r="S11" s="471"/>
      <c r="T11" s="471"/>
      <c r="U11" s="470"/>
      <c r="V11" s="470"/>
      <c r="W11" s="470"/>
      <c r="X11" s="470"/>
      <c r="Y11" s="470"/>
      <c r="Z11" s="470"/>
      <c r="AA11" s="470"/>
      <c r="AB11" s="470"/>
      <c r="AC11" s="470"/>
      <c r="AD11" s="470"/>
      <c r="AE11" s="470"/>
      <c r="AF11" s="470"/>
      <c r="AG11" s="470"/>
      <c r="AH11" s="470"/>
      <c r="AI11" s="470"/>
      <c r="AJ11" s="470"/>
      <c r="AK11" s="470"/>
      <c r="AL11" s="470"/>
      <c r="AM11" s="470"/>
      <c r="AN11" s="470"/>
      <c r="AO11" s="470"/>
      <c r="AP11" s="470"/>
      <c r="AQ11" s="470"/>
      <c r="AR11" s="470"/>
      <c r="AS11" s="470"/>
      <c r="AT11" s="470"/>
      <c r="AU11" s="470"/>
      <c r="AV11" s="470"/>
      <c r="AW11" s="470"/>
      <c r="AX11" s="470"/>
      <c r="AY11" s="470"/>
      <c r="AZ11" s="470"/>
      <c r="BA11" s="475">
        <v>45155</v>
      </c>
      <c r="BB11" s="475"/>
      <c r="BC11" s="470"/>
      <c r="BD11" s="470"/>
      <c r="BE11" s="470"/>
      <c r="BF11" s="470"/>
      <c r="BG11" s="476" t="s">
        <v>495</v>
      </c>
    </row>
    <row r="12" spans="1:60" s="417" customFormat="1" ht="116.1">
      <c r="A12" s="417" t="s">
        <v>467</v>
      </c>
      <c r="B12" s="392">
        <v>23087</v>
      </c>
      <c r="C12" s="417" t="s">
        <v>93</v>
      </c>
      <c r="D12" s="446" t="s">
        <v>94</v>
      </c>
      <c r="F12" s="392" t="s">
        <v>496</v>
      </c>
      <c r="G12" s="393" t="s">
        <v>497</v>
      </c>
      <c r="H12" s="418">
        <v>26292.65</v>
      </c>
      <c r="I12" s="392"/>
      <c r="J12" s="392">
        <v>36</v>
      </c>
      <c r="K12" s="392" t="s">
        <v>498</v>
      </c>
      <c r="L12" s="389">
        <v>45154</v>
      </c>
      <c r="M12" s="389">
        <v>45155</v>
      </c>
      <c r="N12" s="390"/>
      <c r="O12" s="390"/>
      <c r="P12" s="390"/>
      <c r="Q12" s="390"/>
      <c r="R12" s="392"/>
      <c r="S12" s="392"/>
      <c r="T12" s="392"/>
      <c r="BA12" s="390">
        <v>45155</v>
      </c>
      <c r="BB12" s="390"/>
      <c r="BG12" s="400" t="s">
        <v>499</v>
      </c>
    </row>
    <row r="13" spans="1:60" s="477" customFormat="1" ht="159.6">
      <c r="A13" s="477" t="s">
        <v>467</v>
      </c>
      <c r="B13" s="477">
        <v>98217</v>
      </c>
      <c r="C13" s="477" t="s">
        <v>500</v>
      </c>
      <c r="E13" s="482" t="s">
        <v>501</v>
      </c>
      <c r="F13" s="388" t="s">
        <v>496</v>
      </c>
      <c r="G13" s="478" t="s">
        <v>497</v>
      </c>
      <c r="H13" s="479"/>
      <c r="I13" s="388"/>
      <c r="J13" s="388"/>
      <c r="K13" s="388" t="s">
        <v>473</v>
      </c>
      <c r="L13" s="480">
        <v>45209</v>
      </c>
      <c r="M13" s="388"/>
      <c r="N13" s="481"/>
      <c r="O13" s="481"/>
      <c r="P13" s="481"/>
      <c r="Q13" s="481"/>
      <c r="R13" s="388"/>
      <c r="S13" s="388"/>
      <c r="T13" s="388"/>
      <c r="BA13" s="481"/>
      <c r="BB13" s="481"/>
      <c r="BG13" s="491" t="s">
        <v>502</v>
      </c>
    </row>
    <row r="14" spans="1:60" s="258" customFormat="1" ht="57.95">
      <c r="A14" s="477" t="s">
        <v>467</v>
      </c>
      <c r="B14" s="477">
        <v>48832</v>
      </c>
      <c r="C14" s="477" t="s">
        <v>503</v>
      </c>
      <c r="D14" s="477"/>
      <c r="E14" s="477"/>
      <c r="F14" s="388" t="s">
        <v>469</v>
      </c>
      <c r="G14" s="478" t="s">
        <v>504</v>
      </c>
      <c r="H14" s="479">
        <v>1796.56</v>
      </c>
      <c r="I14" s="388"/>
      <c r="J14" s="388"/>
      <c r="K14" s="388" t="s">
        <v>470</v>
      </c>
      <c r="L14" s="480"/>
      <c r="M14" s="388"/>
      <c r="N14" s="481">
        <v>45211</v>
      </c>
      <c r="O14" s="481">
        <v>45211</v>
      </c>
      <c r="P14" s="481"/>
      <c r="Q14" s="481"/>
      <c r="R14" s="388"/>
      <c r="S14" s="388"/>
      <c r="T14" s="388"/>
      <c r="U14" s="477"/>
      <c r="V14" s="477"/>
      <c r="W14" s="477"/>
      <c r="X14" s="477"/>
      <c r="Y14" s="477"/>
      <c r="Z14" s="477"/>
      <c r="AA14" s="477"/>
      <c r="AB14" s="477"/>
      <c r="AC14" s="477"/>
      <c r="AD14" s="477"/>
      <c r="AE14" s="477"/>
      <c r="AF14" s="477"/>
      <c r="AG14" s="477"/>
      <c r="AH14" s="477"/>
      <c r="AI14" s="477"/>
      <c r="AJ14" s="477"/>
      <c r="AK14" s="477"/>
      <c r="AL14" s="477"/>
      <c r="AM14" s="477"/>
      <c r="AN14" s="477"/>
      <c r="AO14" s="477"/>
      <c r="AP14" s="477"/>
      <c r="AQ14" s="477"/>
      <c r="AR14" s="477"/>
      <c r="AS14" s="477"/>
      <c r="AT14" s="477"/>
      <c r="AU14" s="477"/>
      <c r="AV14" s="477"/>
      <c r="AW14" s="477"/>
      <c r="AX14" s="477"/>
      <c r="AY14" s="477"/>
      <c r="AZ14" s="477"/>
      <c r="BA14" s="481">
        <v>45218</v>
      </c>
      <c r="BB14" s="481"/>
      <c r="BC14" s="477"/>
      <c r="BD14" s="477"/>
      <c r="BE14" s="477"/>
      <c r="BF14" s="477"/>
      <c r="BG14" s="491" t="s">
        <v>505</v>
      </c>
    </row>
    <row r="15" spans="1:60" ht="72.599999999999994">
      <c r="A15" s="294" t="s">
        <v>92</v>
      </c>
      <c r="B15" s="294"/>
      <c r="C15" s="542" t="s">
        <v>506</v>
      </c>
      <c r="D15" s="294"/>
      <c r="E15" s="411"/>
      <c r="F15" s="296" t="s">
        <v>480</v>
      </c>
      <c r="G15" s="295" t="s">
        <v>507</v>
      </c>
      <c r="H15" s="344"/>
      <c r="I15" s="296"/>
      <c r="J15" s="296"/>
      <c r="K15" s="296" t="s">
        <v>470</v>
      </c>
      <c r="L15" s="297">
        <v>45208</v>
      </c>
      <c r="M15" s="296"/>
      <c r="N15" s="359">
        <v>45208</v>
      </c>
      <c r="O15" s="359">
        <v>45209</v>
      </c>
      <c r="P15" s="359">
        <v>45210</v>
      </c>
      <c r="Q15" s="359"/>
      <c r="R15" s="297">
        <v>45212</v>
      </c>
      <c r="S15" s="296"/>
      <c r="T15" s="296"/>
      <c r="U15" s="294"/>
      <c r="V15" s="294"/>
      <c r="W15" s="294"/>
      <c r="X15" s="294"/>
      <c r="Y15" s="294"/>
      <c r="Z15" s="294"/>
      <c r="AA15" s="294"/>
      <c r="AB15" s="294"/>
      <c r="AC15" s="294"/>
      <c r="AD15" s="294"/>
      <c r="AE15" s="294"/>
      <c r="AF15" s="294"/>
      <c r="AG15" s="294"/>
      <c r="AH15" s="294"/>
      <c r="AI15" s="294"/>
      <c r="AJ15" s="294"/>
      <c r="AK15" s="294"/>
      <c r="AL15" s="294"/>
      <c r="AM15" s="294"/>
      <c r="AN15" s="294"/>
      <c r="AO15" s="294"/>
      <c r="AP15" s="294"/>
      <c r="AQ15" s="294"/>
      <c r="AR15" s="294"/>
      <c r="AS15" s="294"/>
      <c r="AT15" s="294"/>
      <c r="AU15" s="294"/>
      <c r="AV15" s="294"/>
      <c r="AW15" s="294"/>
      <c r="AX15" s="294"/>
      <c r="AY15" s="294"/>
      <c r="AZ15" s="294"/>
      <c r="BA15" s="359">
        <v>812.32</v>
      </c>
      <c r="BB15" s="359"/>
      <c r="BC15" s="294"/>
      <c r="BD15" s="294"/>
      <c r="BE15" s="294"/>
      <c r="BF15" s="294"/>
      <c r="BG15" s="492" t="s">
        <v>508</v>
      </c>
    </row>
    <row r="16" spans="1:60" ht="101.45">
      <c r="A16" s="294" t="s">
        <v>85</v>
      </c>
      <c r="B16" s="541">
        <v>24150</v>
      </c>
      <c r="C16" s="417" t="s">
        <v>509</v>
      </c>
      <c r="D16" s="532"/>
      <c r="E16" s="411" t="s">
        <v>510</v>
      </c>
      <c r="F16" s="296" t="s">
        <v>511</v>
      </c>
      <c r="G16" s="295" t="s">
        <v>455</v>
      </c>
      <c r="H16" s="319">
        <v>7637.72</v>
      </c>
      <c r="I16" s="296"/>
      <c r="J16" s="296"/>
      <c r="K16" s="296" t="s">
        <v>473</v>
      </c>
      <c r="L16" s="297">
        <v>45232</v>
      </c>
      <c r="M16" s="297">
        <v>45257</v>
      </c>
      <c r="N16" s="359">
        <v>45264</v>
      </c>
      <c r="O16" s="359">
        <v>45264</v>
      </c>
      <c r="P16" s="359">
        <v>45266</v>
      </c>
      <c r="Q16" s="359">
        <v>45329</v>
      </c>
      <c r="R16" s="297"/>
      <c r="S16" s="296"/>
      <c r="T16" s="296"/>
      <c r="U16" s="294"/>
      <c r="V16" s="294"/>
      <c r="W16" s="294"/>
      <c r="X16" s="294"/>
      <c r="Y16" s="294"/>
      <c r="Z16" s="294"/>
      <c r="AA16" s="294"/>
      <c r="AB16" s="294"/>
      <c r="AC16" s="294"/>
      <c r="AD16" s="294"/>
      <c r="AE16" s="294"/>
      <c r="AF16" s="294"/>
      <c r="AG16" s="294"/>
      <c r="AH16" s="294"/>
      <c r="AI16" s="294"/>
      <c r="AJ16" s="294"/>
      <c r="AK16" s="294"/>
      <c r="AL16" s="294"/>
      <c r="AM16" s="294"/>
      <c r="AN16" s="294"/>
      <c r="AO16" s="294"/>
      <c r="AP16" s="294"/>
      <c r="AQ16" s="294"/>
      <c r="AR16" s="294"/>
      <c r="AS16" s="294"/>
      <c r="AT16" s="294"/>
      <c r="AU16" s="294"/>
      <c r="AV16" s="294"/>
      <c r="AW16" s="294"/>
      <c r="AX16" s="294"/>
      <c r="AY16" s="294"/>
      <c r="AZ16" s="294"/>
      <c r="BA16" s="359"/>
      <c r="BB16" s="359"/>
      <c r="BC16" s="294"/>
      <c r="BD16" s="294"/>
      <c r="BE16" s="294"/>
      <c r="BF16" s="294"/>
      <c r="BG16" s="492" t="s">
        <v>512</v>
      </c>
    </row>
    <row r="17" spans="1:59" s="258" customFormat="1" ht="101.45">
      <c r="A17" s="417" t="s">
        <v>467</v>
      </c>
      <c r="B17" s="417">
        <v>24244</v>
      </c>
      <c r="C17" s="417" t="s">
        <v>147</v>
      </c>
      <c r="D17" s="417"/>
      <c r="E17" s="548" t="s">
        <v>510</v>
      </c>
      <c r="F17" s="549" t="s">
        <v>480</v>
      </c>
      <c r="G17" s="393" t="s">
        <v>455</v>
      </c>
      <c r="H17" s="418"/>
      <c r="I17" s="392"/>
      <c r="J17" s="392"/>
      <c r="K17" s="392" t="s">
        <v>92</v>
      </c>
      <c r="L17" s="389">
        <v>45295</v>
      </c>
      <c r="M17" s="389">
        <v>45295</v>
      </c>
      <c r="N17" s="390"/>
      <c r="O17" s="390"/>
      <c r="P17" s="390"/>
      <c r="Q17" s="390">
        <v>45315</v>
      </c>
      <c r="R17" s="389">
        <v>45323</v>
      </c>
      <c r="S17" s="392"/>
      <c r="T17" s="392"/>
      <c r="U17" s="417"/>
      <c r="V17" s="417"/>
      <c r="W17" s="392"/>
      <c r="X17" s="417"/>
      <c r="Y17" s="417"/>
      <c r="Z17" s="417"/>
      <c r="AA17" s="417"/>
      <c r="AB17" s="417"/>
      <c r="AC17" s="417"/>
      <c r="AD17" s="417"/>
      <c r="AE17" s="417"/>
      <c r="AF17" s="417"/>
      <c r="AG17" s="417"/>
      <c r="AH17" s="417"/>
      <c r="AI17" s="417"/>
      <c r="AJ17" s="417"/>
      <c r="AK17" s="417"/>
      <c r="AL17" s="417"/>
      <c r="AM17" s="417"/>
      <c r="AN17" s="417"/>
      <c r="AO17" s="417"/>
      <c r="AP17" s="417"/>
      <c r="AQ17" s="417"/>
      <c r="AR17" s="417"/>
      <c r="AS17" s="417"/>
      <c r="AT17" s="417"/>
      <c r="AU17" s="417"/>
      <c r="AV17" s="417"/>
      <c r="AW17" s="417"/>
      <c r="AX17" s="417"/>
      <c r="AY17" s="417"/>
      <c r="AZ17" s="417"/>
      <c r="BA17" s="390"/>
      <c r="BB17" s="390"/>
      <c r="BC17" s="417"/>
      <c r="BD17" s="417"/>
      <c r="BE17" s="417"/>
      <c r="BF17" s="417"/>
      <c r="BG17" s="400" t="s">
        <v>513</v>
      </c>
    </row>
    <row r="18" spans="1:59" ht="144.94999999999999">
      <c r="A18" s="545" t="s">
        <v>85</v>
      </c>
      <c r="B18" s="546">
        <v>24149</v>
      </c>
      <c r="C18" s="470" t="s">
        <v>514</v>
      </c>
      <c r="D18" s="547"/>
      <c r="E18" s="548" t="s">
        <v>510</v>
      </c>
      <c r="F18" s="549" t="s">
        <v>480</v>
      </c>
      <c r="G18" s="550" t="s">
        <v>455</v>
      </c>
      <c r="H18" s="396">
        <v>7637.72</v>
      </c>
      <c r="I18" s="549"/>
      <c r="J18" s="549"/>
      <c r="K18" s="549" t="s">
        <v>473</v>
      </c>
      <c r="L18" s="551"/>
      <c r="M18" s="551">
        <v>45257</v>
      </c>
      <c r="N18" s="552">
        <v>45264</v>
      </c>
      <c r="O18" s="552">
        <v>45264</v>
      </c>
      <c r="P18" s="552">
        <v>45266</v>
      </c>
      <c r="Q18" s="552">
        <v>45301</v>
      </c>
      <c r="R18" s="551">
        <v>45301</v>
      </c>
      <c r="S18" s="549"/>
      <c r="T18" s="549"/>
      <c r="U18" s="542"/>
      <c r="V18" s="542"/>
      <c r="W18" s="542"/>
      <c r="X18" s="542"/>
      <c r="Y18" s="542"/>
      <c r="Z18" s="542"/>
      <c r="AA18" s="542"/>
      <c r="AB18" s="542"/>
      <c r="AC18" s="542"/>
      <c r="AD18" s="542"/>
      <c r="AE18" s="542"/>
      <c r="AF18" s="542"/>
      <c r="AG18" s="542"/>
      <c r="AH18" s="542"/>
      <c r="AI18" s="542"/>
      <c r="AJ18" s="542"/>
      <c r="AK18" s="542"/>
      <c r="AL18" s="542"/>
      <c r="AM18" s="542"/>
      <c r="AN18" s="542"/>
      <c r="AO18" s="542"/>
      <c r="AP18" s="542"/>
      <c r="AQ18" s="542"/>
      <c r="AR18" s="542"/>
      <c r="AS18" s="542"/>
      <c r="AT18" s="542"/>
      <c r="AU18" s="542"/>
      <c r="AV18" s="542"/>
      <c r="AW18" s="542"/>
      <c r="AX18" s="542"/>
      <c r="AY18" s="542"/>
      <c r="AZ18" s="542"/>
      <c r="BA18" s="552"/>
      <c r="BB18" s="552"/>
      <c r="BC18" s="542"/>
      <c r="BD18" s="542"/>
      <c r="BE18" s="542"/>
      <c r="BF18" s="542"/>
      <c r="BG18" s="553" t="s">
        <v>515</v>
      </c>
    </row>
    <row r="19" spans="1:59" ht="116.1">
      <c r="A19" s="545" t="s">
        <v>92</v>
      </c>
      <c r="B19" s="546">
        <v>24238</v>
      </c>
      <c r="C19" s="470" t="s">
        <v>516</v>
      </c>
      <c r="D19" s="547"/>
      <c r="E19" s="548" t="s">
        <v>510</v>
      </c>
      <c r="F19" s="549" t="s">
        <v>480</v>
      </c>
      <c r="G19" s="550" t="s">
        <v>455</v>
      </c>
      <c r="H19" s="396">
        <v>7637.72</v>
      </c>
      <c r="I19" s="549"/>
      <c r="J19" s="549"/>
      <c r="K19" s="549" t="s">
        <v>92</v>
      </c>
      <c r="L19" s="551">
        <v>45268</v>
      </c>
      <c r="M19" s="551"/>
      <c r="N19" s="552">
        <v>45323</v>
      </c>
      <c r="O19" s="552">
        <v>45324</v>
      </c>
      <c r="P19" s="552"/>
      <c r="Q19" s="552">
        <v>45330</v>
      </c>
      <c r="R19" s="551"/>
      <c r="S19" s="549"/>
      <c r="T19" s="549"/>
      <c r="U19" s="542"/>
      <c r="V19" s="542"/>
      <c r="W19" s="542"/>
      <c r="X19" s="542"/>
      <c r="Y19" s="542"/>
      <c r="Z19" s="542"/>
      <c r="AA19" s="542"/>
      <c r="AB19" s="542"/>
      <c r="AC19" s="542"/>
      <c r="AD19" s="542"/>
      <c r="AE19" s="542"/>
      <c r="AF19" s="542"/>
      <c r="AG19" s="542"/>
      <c r="AH19" s="542"/>
      <c r="AI19" s="542"/>
      <c r="AJ19" s="542"/>
      <c r="AK19" s="542"/>
      <c r="AL19" s="542"/>
      <c r="AM19" s="542"/>
      <c r="AN19" s="542"/>
      <c r="AO19" s="542"/>
      <c r="AP19" s="542"/>
      <c r="AQ19" s="542"/>
      <c r="AR19" s="542"/>
      <c r="AS19" s="542"/>
      <c r="AT19" s="542"/>
      <c r="AU19" s="542"/>
      <c r="AV19" s="542"/>
      <c r="AW19" s="542"/>
      <c r="AX19" s="542"/>
      <c r="AY19" s="542"/>
      <c r="AZ19" s="542"/>
      <c r="BA19" s="552"/>
      <c r="BB19" s="552"/>
      <c r="BC19" s="542"/>
      <c r="BD19" s="542"/>
      <c r="BE19" s="542"/>
      <c r="BF19" s="542"/>
      <c r="BG19" s="553" t="s">
        <v>517</v>
      </c>
    </row>
    <row r="20" spans="1:59" s="542" customFormat="1" ht="87">
      <c r="A20" s="545" t="s">
        <v>467</v>
      </c>
      <c r="B20" s="471">
        <v>24249</v>
      </c>
      <c r="C20" s="470" t="s">
        <v>518</v>
      </c>
      <c r="E20" s="548" t="s">
        <v>510</v>
      </c>
      <c r="F20" s="549" t="s">
        <v>480</v>
      </c>
      <c r="G20" s="550" t="s">
        <v>455</v>
      </c>
      <c r="H20" s="497">
        <v>7637.72</v>
      </c>
      <c r="I20" s="549"/>
      <c r="J20" s="549"/>
      <c r="K20" s="549" t="s">
        <v>92</v>
      </c>
      <c r="L20" s="551">
        <v>45268</v>
      </c>
      <c r="M20" s="551"/>
      <c r="N20" s="552"/>
      <c r="O20" s="552"/>
      <c r="P20" s="552"/>
      <c r="Q20" s="552">
        <v>45336</v>
      </c>
      <c r="R20" s="551"/>
      <c r="S20" s="549"/>
      <c r="T20" s="549"/>
      <c r="BA20" s="552"/>
      <c r="BB20" s="552"/>
      <c r="BG20" s="553" t="s">
        <v>519</v>
      </c>
    </row>
    <row r="21" spans="1:59" s="294" customFormat="1" ht="29.1">
      <c r="A21" s="294" t="s">
        <v>467</v>
      </c>
      <c r="B21" s="392"/>
      <c r="C21" s="417" t="s">
        <v>520</v>
      </c>
      <c r="E21" s="411" t="s">
        <v>510</v>
      </c>
      <c r="F21" s="296" t="s">
        <v>480</v>
      </c>
      <c r="G21" s="295" t="s">
        <v>455</v>
      </c>
      <c r="H21" s="396"/>
      <c r="I21" s="296"/>
      <c r="J21" s="296"/>
      <c r="K21" s="296" t="s">
        <v>92</v>
      </c>
      <c r="L21" s="297">
        <v>45316</v>
      </c>
      <c r="M21" s="297"/>
      <c r="N21" s="359">
        <v>45323</v>
      </c>
      <c r="O21" s="359">
        <v>45324</v>
      </c>
      <c r="P21" s="359"/>
      <c r="Q21" s="359">
        <v>45337</v>
      </c>
      <c r="R21" s="297"/>
      <c r="S21" s="296"/>
      <c r="T21" s="296"/>
      <c r="BA21" s="359"/>
      <c r="BB21" s="359"/>
      <c r="BG21" s="492" t="s">
        <v>521</v>
      </c>
    </row>
    <row r="22" spans="1:59">
      <c r="A22" s="506" t="s">
        <v>467</v>
      </c>
      <c r="B22" s="392"/>
      <c r="C22" s="417" t="s">
        <v>522</v>
      </c>
      <c r="D22" s="506"/>
      <c r="E22" s="411" t="s">
        <v>510</v>
      </c>
      <c r="F22" s="554" t="s">
        <v>511</v>
      </c>
      <c r="G22" s="295" t="s">
        <v>455</v>
      </c>
      <c r="H22" s="395"/>
      <c r="I22" s="554"/>
      <c r="J22" s="554"/>
      <c r="K22" s="554" t="s">
        <v>473</v>
      </c>
      <c r="L22" s="556"/>
      <c r="M22" s="556"/>
      <c r="N22" s="557"/>
      <c r="O22" s="557">
        <v>45434</v>
      </c>
      <c r="P22" s="557"/>
      <c r="Q22" s="557">
        <v>45448</v>
      </c>
      <c r="R22" s="556"/>
      <c r="S22" s="554"/>
      <c r="T22" s="554"/>
      <c r="U22" s="506"/>
      <c r="V22" s="506"/>
      <c r="W22" s="506"/>
      <c r="X22" s="506"/>
      <c r="Y22" s="506"/>
      <c r="Z22" s="506"/>
      <c r="AA22" s="506"/>
      <c r="AB22" s="506"/>
      <c r="AC22" s="506"/>
      <c r="AD22" s="506"/>
      <c r="AE22" s="506"/>
      <c r="AF22" s="506"/>
      <c r="AG22" s="506"/>
      <c r="AH22" s="506"/>
      <c r="AI22" s="506"/>
      <c r="AJ22" s="506"/>
      <c r="AK22" s="506"/>
      <c r="AL22" s="506"/>
      <c r="AM22" s="506"/>
      <c r="AN22" s="506"/>
      <c r="AO22" s="506"/>
      <c r="AP22" s="506"/>
      <c r="AQ22" s="506"/>
      <c r="AR22" s="506"/>
      <c r="AS22" s="506"/>
      <c r="AT22" s="506"/>
      <c r="AU22" s="506"/>
      <c r="AV22" s="506"/>
      <c r="AW22" s="506"/>
      <c r="AX22" s="506"/>
      <c r="AY22" s="506"/>
      <c r="AZ22" s="506"/>
      <c r="BA22" s="557"/>
      <c r="BB22" s="557"/>
      <c r="BC22" s="506"/>
      <c r="BD22" s="506"/>
      <c r="BE22" s="506"/>
      <c r="BF22" s="670"/>
      <c r="BG22" s="558" t="s">
        <v>523</v>
      </c>
    </row>
    <row r="23" spans="1:59" ht="57.95">
      <c r="A23" s="506" t="s">
        <v>467</v>
      </c>
      <c r="B23" s="392"/>
      <c r="C23" s="417" t="s">
        <v>524</v>
      </c>
      <c r="D23" s="506"/>
      <c r="E23" s="411" t="s">
        <v>510</v>
      </c>
      <c r="F23" s="554" t="s">
        <v>511</v>
      </c>
      <c r="G23" s="295" t="s">
        <v>455</v>
      </c>
      <c r="H23" s="395"/>
      <c r="I23" s="554"/>
      <c r="J23" s="554"/>
      <c r="K23" s="554" t="s">
        <v>473</v>
      </c>
      <c r="L23" s="556"/>
      <c r="M23" s="556"/>
      <c r="N23" s="557"/>
      <c r="O23" s="557"/>
      <c r="P23" s="557"/>
      <c r="Q23" s="557"/>
      <c r="R23" s="556"/>
      <c r="S23" s="554"/>
      <c r="T23" s="554"/>
      <c r="U23" s="506"/>
      <c r="V23" s="506"/>
      <c r="W23" s="506"/>
      <c r="X23" s="506"/>
      <c r="Y23" s="506"/>
      <c r="Z23" s="506"/>
      <c r="AA23" s="506"/>
      <c r="AB23" s="506"/>
      <c r="AC23" s="506"/>
      <c r="AD23" s="506"/>
      <c r="AE23" s="506"/>
      <c r="AF23" s="506"/>
      <c r="AG23" s="506"/>
      <c r="AH23" s="506"/>
      <c r="AI23" s="506"/>
      <c r="AJ23" s="506"/>
      <c r="AK23" s="506"/>
      <c r="AL23" s="506"/>
      <c r="AM23" s="506"/>
      <c r="AN23" s="506"/>
      <c r="AO23" s="506"/>
      <c r="AP23" s="506"/>
      <c r="AQ23" s="506"/>
      <c r="AR23" s="506"/>
      <c r="AS23" s="506"/>
      <c r="AT23" s="506"/>
      <c r="AU23" s="506"/>
      <c r="AV23" s="506"/>
      <c r="AW23" s="506"/>
      <c r="AX23" s="506"/>
      <c r="AY23" s="506"/>
      <c r="AZ23" s="506"/>
      <c r="BA23" s="557"/>
      <c r="BB23" s="557"/>
      <c r="BC23" s="506"/>
      <c r="BD23" s="506"/>
      <c r="BE23" s="506"/>
      <c r="BF23" s="670"/>
      <c r="BG23" s="558" t="s">
        <v>525</v>
      </c>
    </row>
    <row r="24" spans="1:59" ht="72.599999999999994">
      <c r="A24" s="506" t="s">
        <v>85</v>
      </c>
      <c r="B24" s="392"/>
      <c r="C24" s="417" t="s">
        <v>526</v>
      </c>
      <c r="D24" s="506"/>
      <c r="E24" s="411"/>
      <c r="F24" s="554" t="s">
        <v>511</v>
      </c>
      <c r="G24" s="295" t="s">
        <v>455</v>
      </c>
      <c r="H24" s="395"/>
      <c r="I24" s="554"/>
      <c r="J24" s="554"/>
      <c r="K24" s="554" t="s">
        <v>473</v>
      </c>
      <c r="L24" s="556"/>
      <c r="M24" s="556"/>
      <c r="N24" s="557"/>
      <c r="O24" s="557"/>
      <c r="P24" s="557"/>
      <c r="Q24" s="557">
        <v>45435</v>
      </c>
      <c r="R24" s="556"/>
      <c r="S24" s="554"/>
      <c r="T24" s="554"/>
      <c r="U24" s="506"/>
      <c r="V24" s="506"/>
      <c r="W24" s="506"/>
      <c r="X24" s="506"/>
      <c r="Y24" s="506"/>
      <c r="Z24" s="506"/>
      <c r="AA24" s="506"/>
      <c r="AB24" s="506"/>
      <c r="AC24" s="506"/>
      <c r="AD24" s="506"/>
      <c r="AE24" s="506"/>
      <c r="AF24" s="506"/>
      <c r="AG24" s="506"/>
      <c r="AH24" s="506"/>
      <c r="AI24" s="506"/>
      <c r="AJ24" s="506"/>
      <c r="AK24" s="506"/>
      <c r="AL24" s="506"/>
      <c r="AM24" s="506"/>
      <c r="AN24" s="506"/>
      <c r="AO24" s="506"/>
      <c r="AP24" s="506"/>
      <c r="AQ24" s="506"/>
      <c r="AR24" s="506"/>
      <c r="AS24" s="506"/>
      <c r="AT24" s="506"/>
      <c r="AU24" s="506"/>
      <c r="AV24" s="506"/>
      <c r="AW24" s="506"/>
      <c r="AX24" s="506"/>
      <c r="AY24" s="506"/>
      <c r="AZ24" s="506"/>
      <c r="BA24" s="557"/>
      <c r="BB24" s="557"/>
      <c r="BC24" s="506"/>
      <c r="BD24" s="506"/>
      <c r="BE24" s="506"/>
      <c r="BF24" s="670"/>
      <c r="BG24" s="558" t="s">
        <v>527</v>
      </c>
    </row>
    <row r="25" spans="1:59" ht="16.5" customHeight="1">
      <c r="A25" s="506" t="s">
        <v>467</v>
      </c>
      <c r="B25" s="392"/>
      <c r="C25" s="417" t="s">
        <v>528</v>
      </c>
      <c r="D25" s="506"/>
      <c r="E25" s="411" t="s">
        <v>510</v>
      </c>
      <c r="F25" s="554" t="s">
        <v>511</v>
      </c>
      <c r="G25" s="295" t="s">
        <v>455</v>
      </c>
      <c r="H25" s="395"/>
      <c r="I25" s="554"/>
      <c r="J25" s="554"/>
      <c r="K25" s="554" t="s">
        <v>473</v>
      </c>
      <c r="L25" s="556"/>
      <c r="M25" s="556"/>
      <c r="N25" s="557"/>
      <c r="O25" s="557">
        <v>45434</v>
      </c>
      <c r="P25" s="557"/>
      <c r="Q25" s="557">
        <v>45449</v>
      </c>
      <c r="R25" s="556"/>
      <c r="S25" s="554"/>
      <c r="T25" s="554"/>
      <c r="U25" s="506"/>
      <c r="V25" s="506"/>
      <c r="W25" s="506"/>
      <c r="X25" s="506"/>
      <c r="Y25" s="506"/>
      <c r="Z25" s="506"/>
      <c r="AA25" s="506"/>
      <c r="AB25" s="506"/>
      <c r="AC25" s="506"/>
      <c r="AD25" s="506"/>
      <c r="AE25" s="506"/>
      <c r="AF25" s="506"/>
      <c r="AG25" s="506"/>
      <c r="AH25" s="506"/>
      <c r="AI25" s="506"/>
      <c r="AJ25" s="506"/>
      <c r="AK25" s="506"/>
      <c r="AL25" s="506"/>
      <c r="AM25" s="506"/>
      <c r="AN25" s="506"/>
      <c r="AO25" s="506"/>
      <c r="AP25" s="506"/>
      <c r="AQ25" s="506"/>
      <c r="AR25" s="506"/>
      <c r="AS25" s="506"/>
      <c r="AT25" s="506"/>
      <c r="AU25" s="506"/>
      <c r="AV25" s="506"/>
      <c r="AW25" s="506"/>
      <c r="AX25" s="506"/>
      <c r="AY25" s="506"/>
      <c r="AZ25" s="506"/>
      <c r="BA25" s="557"/>
      <c r="BB25" s="557"/>
      <c r="BC25" s="506"/>
      <c r="BD25" s="506"/>
      <c r="BE25" s="506"/>
      <c r="BF25" s="670"/>
      <c r="BG25" s="558" t="s">
        <v>529</v>
      </c>
    </row>
    <row r="26" spans="1:59" ht="105.75" customHeight="1">
      <c r="A26" s="506" t="s">
        <v>85</v>
      </c>
      <c r="B26" s="392">
        <v>24248</v>
      </c>
      <c r="C26" s="417" t="s">
        <v>530</v>
      </c>
      <c r="D26" s="506"/>
      <c r="E26" s="482" t="s">
        <v>510</v>
      </c>
      <c r="F26" s="554" t="s">
        <v>511</v>
      </c>
      <c r="G26" s="555" t="s">
        <v>455</v>
      </c>
      <c r="H26" s="395">
        <v>7637.72</v>
      </c>
      <c r="I26" s="554"/>
      <c r="J26" s="554"/>
      <c r="K26" s="554" t="s">
        <v>92</v>
      </c>
      <c r="L26" s="556">
        <v>45232</v>
      </c>
      <c r="M26" s="556">
        <v>45257</v>
      </c>
      <c r="N26" s="557">
        <v>45264</v>
      </c>
      <c r="O26" s="557">
        <v>45264</v>
      </c>
      <c r="P26" s="557">
        <v>45266</v>
      </c>
      <c r="Q26" s="557">
        <v>45299</v>
      </c>
      <c r="R26" s="556">
        <v>45299</v>
      </c>
      <c r="S26" s="554"/>
      <c r="T26" s="554"/>
      <c r="U26" s="506"/>
      <c r="V26" s="506"/>
      <c r="W26" s="506"/>
      <c r="X26" s="506"/>
      <c r="Y26" s="506"/>
      <c r="Z26" s="506"/>
      <c r="AA26" s="506"/>
      <c r="AB26" s="506"/>
      <c r="AC26" s="506"/>
      <c r="AD26" s="506"/>
      <c r="AE26" s="506"/>
      <c r="AF26" s="506"/>
      <c r="AG26" s="506"/>
      <c r="AH26" s="506"/>
      <c r="AI26" s="506"/>
      <c r="AJ26" s="506"/>
      <c r="AK26" s="506"/>
      <c r="AL26" s="506"/>
      <c r="AM26" s="506"/>
      <c r="AN26" s="506"/>
      <c r="AO26" s="506"/>
      <c r="AP26" s="506"/>
      <c r="AQ26" s="506"/>
      <c r="AR26" s="506"/>
      <c r="AS26" s="506"/>
      <c r="AT26" s="506"/>
      <c r="AU26" s="506"/>
      <c r="AV26" s="506"/>
      <c r="AW26" s="506"/>
      <c r="AX26" s="506"/>
      <c r="AY26" s="506"/>
      <c r="AZ26" s="506"/>
      <c r="BA26" s="557"/>
      <c r="BB26" s="557"/>
      <c r="BC26" s="506"/>
      <c r="BD26" s="506"/>
      <c r="BE26" s="506"/>
      <c r="BF26" s="670"/>
      <c r="BG26" s="558" t="s">
        <v>531</v>
      </c>
    </row>
    <row r="27" spans="1:59" ht="16.5" customHeight="1">
      <c r="A27" s="294" t="s">
        <v>467</v>
      </c>
      <c r="B27" s="294">
        <v>88605</v>
      </c>
      <c r="C27" s="294" t="s">
        <v>493</v>
      </c>
      <c r="D27" s="294"/>
      <c r="E27" s="411"/>
      <c r="F27" s="296" t="s">
        <v>480</v>
      </c>
      <c r="G27" s="295" t="s">
        <v>532</v>
      </c>
      <c r="H27" s="344">
        <v>676.73</v>
      </c>
      <c r="I27" s="296"/>
      <c r="J27" s="296"/>
      <c r="K27" s="296" t="s">
        <v>470</v>
      </c>
      <c r="L27" s="297">
        <v>45231</v>
      </c>
      <c r="M27" s="296"/>
      <c r="N27" s="359"/>
      <c r="O27" s="359"/>
      <c r="P27" s="359"/>
      <c r="Q27" s="359"/>
      <c r="R27" s="297"/>
      <c r="S27" s="296"/>
      <c r="T27" s="296"/>
      <c r="U27" s="294"/>
      <c r="V27" s="294"/>
      <c r="W27" s="294"/>
      <c r="X27" s="294"/>
      <c r="Y27" s="294"/>
      <c r="Z27" s="294"/>
      <c r="AA27" s="294"/>
      <c r="AB27" s="294"/>
      <c r="AC27" s="294"/>
      <c r="AD27" s="294"/>
      <c r="AE27" s="294"/>
      <c r="AF27" s="294"/>
      <c r="AG27" s="294"/>
      <c r="AH27" s="294"/>
      <c r="AI27" s="294"/>
      <c r="AJ27" s="294"/>
      <c r="AK27" s="294"/>
      <c r="AL27" s="294"/>
      <c r="AM27" s="294"/>
      <c r="AN27" s="294"/>
      <c r="AO27" s="294"/>
      <c r="AP27" s="294"/>
      <c r="AQ27" s="294"/>
      <c r="AR27" s="294"/>
      <c r="AS27" s="294"/>
      <c r="AT27" s="294"/>
      <c r="AU27" s="294"/>
      <c r="AV27" s="294"/>
      <c r="AW27" s="294"/>
      <c r="AX27" s="294"/>
      <c r="AY27" s="294"/>
      <c r="AZ27" s="294"/>
      <c r="BA27" s="359"/>
      <c r="BB27" s="359"/>
      <c r="BC27" s="294"/>
      <c r="BD27" s="294"/>
      <c r="BE27" s="294"/>
      <c r="BF27" s="294"/>
      <c r="BG27" s="558" t="s">
        <v>533</v>
      </c>
    </row>
    <row r="28" spans="1:59" ht="16.5" customHeight="1">
      <c r="A28" s="294" t="s">
        <v>467</v>
      </c>
      <c r="B28" s="294">
        <v>24704</v>
      </c>
      <c r="C28" s="294" t="s">
        <v>534</v>
      </c>
      <c r="D28" s="294"/>
      <c r="E28" s="411" t="s">
        <v>535</v>
      </c>
      <c r="F28" s="296" t="s">
        <v>480</v>
      </c>
      <c r="G28" s="295" t="s">
        <v>455</v>
      </c>
      <c r="H28" s="344">
        <v>15671.95</v>
      </c>
      <c r="I28" s="296"/>
      <c r="J28" s="296"/>
      <c r="K28" s="296" t="s">
        <v>473</v>
      </c>
      <c r="L28" s="297">
        <v>45267</v>
      </c>
      <c r="M28" s="297">
        <v>45268</v>
      </c>
      <c r="N28" s="359"/>
      <c r="O28" s="359"/>
      <c r="P28" s="359"/>
      <c r="Q28" s="359"/>
      <c r="R28" s="297"/>
      <c r="S28" s="296"/>
      <c r="T28" s="296"/>
      <c r="U28" s="294"/>
      <c r="V28" s="294"/>
      <c r="W28" s="294"/>
      <c r="X28" s="294"/>
      <c r="Y28" s="294"/>
      <c r="Z28" s="294"/>
      <c r="AA28" s="294"/>
      <c r="AB28" s="294"/>
      <c r="AC28" s="294"/>
      <c r="AD28" s="294"/>
      <c r="AE28" s="294"/>
      <c r="AF28" s="294"/>
      <c r="AG28" s="294"/>
      <c r="AH28" s="294"/>
      <c r="AI28" s="294"/>
      <c r="AJ28" s="294"/>
      <c r="AK28" s="294"/>
      <c r="AL28" s="294"/>
      <c r="AM28" s="294"/>
      <c r="AN28" s="294"/>
      <c r="AO28" s="294"/>
      <c r="AP28" s="294"/>
      <c r="AQ28" s="294"/>
      <c r="AR28" s="294"/>
      <c r="AS28" s="294"/>
      <c r="AT28" s="294"/>
      <c r="AU28" s="294"/>
      <c r="AV28" s="294"/>
      <c r="AW28" s="294"/>
      <c r="AX28" s="294"/>
      <c r="AY28" s="294"/>
      <c r="AZ28" s="294"/>
      <c r="BA28" s="359"/>
      <c r="BB28" s="359"/>
      <c r="BC28" s="294"/>
      <c r="BD28" s="294"/>
      <c r="BE28" s="294"/>
      <c r="BF28" s="294"/>
      <c r="BG28" s="492" t="s">
        <v>536</v>
      </c>
    </row>
    <row r="29" spans="1:59" ht="16.5" customHeight="1">
      <c r="A29" s="294" t="s">
        <v>467</v>
      </c>
      <c r="B29" s="294">
        <v>19927</v>
      </c>
      <c r="C29" s="294" t="s">
        <v>537</v>
      </c>
      <c r="D29" s="294"/>
      <c r="E29" s="411"/>
      <c r="F29" s="296"/>
      <c r="G29" s="295"/>
      <c r="H29" s="344">
        <v>2448.69</v>
      </c>
      <c r="I29" s="296"/>
      <c r="J29" s="296"/>
      <c r="K29" s="296" t="s">
        <v>470</v>
      </c>
      <c r="L29" s="297"/>
      <c r="M29" s="296"/>
      <c r="N29" s="359"/>
      <c r="O29" s="359"/>
      <c r="P29" s="359"/>
      <c r="Q29" s="359"/>
      <c r="R29" s="297">
        <v>45265</v>
      </c>
      <c r="S29" s="296"/>
      <c r="T29" s="296"/>
      <c r="U29" s="294"/>
      <c r="V29" s="294"/>
      <c r="W29" s="294"/>
      <c r="X29" s="294"/>
      <c r="Y29" s="294"/>
      <c r="Z29" s="294"/>
      <c r="AA29" s="294"/>
      <c r="AB29" s="294"/>
      <c r="AC29" s="294"/>
      <c r="AD29" s="294"/>
      <c r="AE29" s="294"/>
      <c r="AF29" s="294"/>
      <c r="AG29" s="294"/>
      <c r="AH29" s="294"/>
      <c r="AI29" s="294"/>
      <c r="AJ29" s="294"/>
      <c r="AK29" s="294"/>
      <c r="AL29" s="294"/>
      <c r="AM29" s="294"/>
      <c r="AN29" s="294"/>
      <c r="AO29" s="294"/>
      <c r="AP29" s="294"/>
      <c r="AQ29" s="294"/>
      <c r="AR29" s="294"/>
      <c r="AS29" s="294"/>
      <c r="AT29" s="294"/>
      <c r="AU29" s="294"/>
      <c r="AV29" s="294"/>
      <c r="AW29" s="294"/>
      <c r="AX29" s="294"/>
      <c r="AY29" s="294"/>
      <c r="AZ29" s="294"/>
      <c r="BA29" s="359"/>
      <c r="BB29" s="359"/>
      <c r="BC29" s="294"/>
      <c r="BD29" s="294"/>
      <c r="BE29" s="294"/>
      <c r="BF29" s="294"/>
      <c r="BG29" s="492" t="s">
        <v>538</v>
      </c>
    </row>
    <row r="30" spans="1:59" ht="16.5" customHeight="1">
      <c r="A30" s="294" t="s">
        <v>467</v>
      </c>
      <c r="B30" s="506"/>
      <c r="C30" s="506" t="s">
        <v>539</v>
      </c>
      <c r="D30" s="294"/>
      <c r="E30" s="411"/>
      <c r="F30" s="296"/>
      <c r="G30" s="295"/>
      <c r="H30" s="344"/>
      <c r="I30" s="296"/>
      <c r="J30" s="296"/>
      <c r="K30" s="296" t="s">
        <v>540</v>
      </c>
      <c r="L30" s="297"/>
      <c r="M30" s="296"/>
      <c r="N30" s="359"/>
      <c r="O30" s="359"/>
      <c r="P30" s="359"/>
      <c r="Q30" s="359"/>
      <c r="R30" s="297"/>
      <c r="S30" s="296"/>
      <c r="T30" s="296"/>
      <c r="U30" s="294"/>
      <c r="V30" s="294"/>
      <c r="W30" s="294"/>
      <c r="X30" s="294"/>
      <c r="Y30" s="294"/>
      <c r="Z30" s="294"/>
      <c r="AA30" s="294"/>
      <c r="AB30" s="294"/>
      <c r="AC30" s="294"/>
      <c r="AD30" s="294"/>
      <c r="AE30" s="294"/>
      <c r="AF30" s="294"/>
      <c r="AG30" s="294"/>
      <c r="AH30" s="294"/>
      <c r="AI30" s="294"/>
      <c r="AJ30" s="294"/>
      <c r="AK30" s="294"/>
      <c r="AL30" s="294"/>
      <c r="AM30" s="294"/>
      <c r="AN30" s="294"/>
      <c r="AO30" s="294"/>
      <c r="AP30" s="294"/>
      <c r="AQ30" s="294"/>
      <c r="AR30" s="294"/>
      <c r="AS30" s="294"/>
      <c r="AT30" s="294"/>
      <c r="AU30" s="294"/>
      <c r="AV30" s="294"/>
      <c r="AW30" s="294"/>
      <c r="AX30" s="294"/>
      <c r="AY30" s="294"/>
      <c r="AZ30" s="294"/>
      <c r="BA30" s="359"/>
      <c r="BB30" s="359"/>
      <c r="BC30" s="294"/>
      <c r="BD30" s="294"/>
      <c r="BE30" s="294"/>
      <c r="BF30" s="294"/>
      <c r="BG30" s="492" t="s">
        <v>541</v>
      </c>
    </row>
    <row r="31" spans="1:59" ht="16.5" customHeight="1">
      <c r="A31" s="294" t="s">
        <v>467</v>
      </c>
      <c r="B31" s="506"/>
      <c r="C31" s="506" t="s">
        <v>542</v>
      </c>
      <c r="D31" s="294"/>
      <c r="E31" s="411"/>
      <c r="F31" s="296"/>
      <c r="G31" s="295"/>
      <c r="H31" s="344"/>
      <c r="I31" s="296"/>
      <c r="J31" s="296"/>
      <c r="K31" s="296" t="s">
        <v>540</v>
      </c>
      <c r="L31" s="297"/>
      <c r="M31" s="296"/>
      <c r="N31" s="359"/>
      <c r="O31" s="359"/>
      <c r="P31" s="359"/>
      <c r="Q31" s="359"/>
      <c r="R31" s="297"/>
      <c r="S31" s="296"/>
      <c r="T31" s="296"/>
      <c r="U31" s="294"/>
      <c r="V31" s="294"/>
      <c r="W31" s="294"/>
      <c r="X31" s="294"/>
      <c r="Y31" s="294"/>
      <c r="Z31" s="294"/>
      <c r="AA31" s="294"/>
      <c r="AB31" s="294"/>
      <c r="AC31" s="294"/>
      <c r="AD31" s="294"/>
      <c r="AE31" s="294"/>
      <c r="AF31" s="294"/>
      <c r="AG31" s="294"/>
      <c r="AH31" s="294"/>
      <c r="AI31" s="294"/>
      <c r="AJ31" s="294"/>
      <c r="AK31" s="294"/>
      <c r="AL31" s="294"/>
      <c r="AM31" s="294"/>
      <c r="AN31" s="294"/>
      <c r="AO31" s="294"/>
      <c r="AP31" s="294"/>
      <c r="AQ31" s="294"/>
      <c r="AR31" s="294"/>
      <c r="AS31" s="294"/>
      <c r="AT31" s="294"/>
      <c r="AU31" s="294"/>
      <c r="AV31" s="294"/>
      <c r="AW31" s="294"/>
      <c r="AX31" s="294"/>
      <c r="AY31" s="294"/>
      <c r="AZ31" s="294"/>
      <c r="BA31" s="359"/>
      <c r="BB31" s="359"/>
      <c r="BC31" s="294"/>
      <c r="BD31" s="294"/>
      <c r="BE31" s="294"/>
      <c r="BF31" s="294"/>
      <c r="BG31" s="492"/>
    </row>
    <row r="32" spans="1:59" ht="16.5" customHeight="1">
      <c r="A32" s="294" t="s">
        <v>467</v>
      </c>
      <c r="B32" s="506"/>
      <c r="C32" s="506" t="s">
        <v>543</v>
      </c>
      <c r="D32" s="294"/>
      <c r="E32" s="411"/>
      <c r="F32" s="296"/>
      <c r="G32" s="295"/>
      <c r="H32" s="344"/>
      <c r="I32" s="296"/>
      <c r="J32" s="296"/>
      <c r="K32" s="296" t="s">
        <v>540</v>
      </c>
      <c r="L32" s="297"/>
      <c r="M32" s="296"/>
      <c r="N32" s="359"/>
      <c r="O32" s="359"/>
      <c r="P32" s="359"/>
      <c r="Q32" s="359"/>
      <c r="R32" s="297"/>
      <c r="S32" s="296"/>
      <c r="T32" s="296"/>
      <c r="U32" s="294"/>
      <c r="V32" s="294"/>
      <c r="W32" s="294"/>
      <c r="X32" s="294"/>
      <c r="Y32" s="294"/>
      <c r="Z32" s="294"/>
      <c r="AA32" s="294"/>
      <c r="AB32" s="294"/>
      <c r="AC32" s="294"/>
      <c r="AD32" s="294"/>
      <c r="AE32" s="294"/>
      <c r="AF32" s="294"/>
      <c r="AG32" s="294"/>
      <c r="AH32" s="294"/>
      <c r="AI32" s="294"/>
      <c r="AJ32" s="294"/>
      <c r="AK32" s="294"/>
      <c r="AL32" s="294"/>
      <c r="AM32" s="294"/>
      <c r="AN32" s="294"/>
      <c r="AO32" s="294"/>
      <c r="AP32" s="294"/>
      <c r="AQ32" s="294"/>
      <c r="AR32" s="294"/>
      <c r="AS32" s="294"/>
      <c r="AT32" s="294"/>
      <c r="AU32" s="294"/>
      <c r="AV32" s="294"/>
      <c r="AW32" s="294"/>
      <c r="AX32" s="294"/>
      <c r="AY32" s="294"/>
      <c r="AZ32" s="294"/>
      <c r="BA32" s="359"/>
      <c r="BB32" s="359"/>
      <c r="BC32" s="294"/>
      <c r="BD32" s="294"/>
      <c r="BE32" s="294"/>
      <c r="BF32" s="294"/>
      <c r="BG32" s="492"/>
    </row>
    <row r="33" spans="1:59" ht="16.5" customHeight="1">
      <c r="A33" s="294" t="s">
        <v>467</v>
      </c>
      <c r="B33" s="506"/>
      <c r="C33" s="506" t="s">
        <v>544</v>
      </c>
      <c r="D33" s="294"/>
      <c r="E33" s="411"/>
      <c r="F33" s="296"/>
      <c r="G33" s="295"/>
      <c r="H33" s="344"/>
      <c r="I33" s="296"/>
      <c r="J33" s="296"/>
      <c r="K33" s="296" t="s">
        <v>473</v>
      </c>
      <c r="L33" s="297"/>
      <c r="M33" s="296"/>
      <c r="N33" s="359"/>
      <c r="O33" s="359"/>
      <c r="P33" s="359"/>
      <c r="Q33" s="359"/>
      <c r="R33" s="297"/>
      <c r="S33" s="296"/>
      <c r="T33" s="296"/>
      <c r="U33" s="294"/>
      <c r="V33" s="294"/>
      <c r="W33" s="294"/>
      <c r="X33" s="294"/>
      <c r="Y33" s="294"/>
      <c r="Z33" s="294"/>
      <c r="AA33" s="294"/>
      <c r="AB33" s="294"/>
      <c r="AC33" s="294"/>
      <c r="AD33" s="294"/>
      <c r="AE33" s="294"/>
      <c r="AF33" s="294"/>
      <c r="AG33" s="294"/>
      <c r="AH33" s="294"/>
      <c r="AI33" s="294"/>
      <c r="AJ33" s="294"/>
      <c r="AK33" s="294"/>
      <c r="AL33" s="294"/>
      <c r="AM33" s="294"/>
      <c r="AN33" s="294"/>
      <c r="AO33" s="294"/>
      <c r="AP33" s="294"/>
      <c r="AQ33" s="294"/>
      <c r="AR33" s="294"/>
      <c r="AS33" s="294"/>
      <c r="AT33" s="294"/>
      <c r="AU33" s="294"/>
      <c r="AV33" s="294"/>
      <c r="AW33" s="294"/>
      <c r="AX33" s="294"/>
      <c r="AY33" s="294"/>
      <c r="AZ33" s="294"/>
      <c r="BA33" s="359"/>
      <c r="BB33" s="359"/>
      <c r="BC33" s="294"/>
      <c r="BD33" s="294"/>
      <c r="BE33" s="294"/>
      <c r="BF33" s="294"/>
      <c r="BG33" s="492"/>
    </row>
    <row r="34" spans="1:59" ht="16.5" customHeight="1">
      <c r="A34" s="294" t="s">
        <v>467</v>
      </c>
      <c r="B34" s="506"/>
      <c r="C34" s="506" t="s">
        <v>545</v>
      </c>
      <c r="D34" s="294"/>
      <c r="E34" s="411"/>
      <c r="F34" s="296"/>
      <c r="G34" s="295"/>
      <c r="H34" s="344"/>
      <c r="I34" s="296"/>
      <c r="J34" s="296"/>
      <c r="K34" s="296" t="s">
        <v>540</v>
      </c>
      <c r="L34" s="297"/>
      <c r="M34" s="296"/>
      <c r="N34" s="359"/>
      <c r="O34" s="359"/>
      <c r="P34" s="359"/>
      <c r="Q34" s="359"/>
      <c r="R34" s="297"/>
      <c r="S34" s="296"/>
      <c r="T34" s="296"/>
      <c r="U34" s="294"/>
      <c r="V34" s="294"/>
      <c r="W34" s="294"/>
      <c r="X34" s="294"/>
      <c r="Y34" s="294"/>
      <c r="Z34" s="294"/>
      <c r="AA34" s="294"/>
      <c r="AB34" s="294"/>
      <c r="AC34" s="294"/>
      <c r="AD34" s="294"/>
      <c r="AE34" s="294"/>
      <c r="AF34" s="294"/>
      <c r="AG34" s="294"/>
      <c r="AH34" s="294"/>
      <c r="AI34" s="294"/>
      <c r="AJ34" s="294"/>
      <c r="AK34" s="294"/>
      <c r="AL34" s="294"/>
      <c r="AM34" s="294"/>
      <c r="AN34" s="294"/>
      <c r="AO34" s="294"/>
      <c r="AP34" s="294"/>
      <c r="AQ34" s="294"/>
      <c r="AR34" s="294"/>
      <c r="AS34" s="294"/>
      <c r="AT34" s="294"/>
      <c r="AU34" s="294"/>
      <c r="AV34" s="294"/>
      <c r="AW34" s="294"/>
      <c r="AX34" s="294"/>
      <c r="AY34" s="294"/>
      <c r="AZ34" s="294"/>
      <c r="BA34" s="359"/>
      <c r="BB34" s="359"/>
      <c r="BC34" s="294"/>
      <c r="BD34" s="294"/>
      <c r="BE34" s="294"/>
      <c r="BF34" s="294"/>
      <c r="BG34" s="492"/>
    </row>
    <row r="35" spans="1:59" ht="16.5" customHeight="1">
      <c r="A35" s="294" t="s">
        <v>467</v>
      </c>
      <c r="B35" s="506"/>
      <c r="C35" s="506" t="s">
        <v>546</v>
      </c>
      <c r="D35" s="294"/>
      <c r="E35" s="411"/>
      <c r="F35" s="296"/>
      <c r="G35" s="295"/>
      <c r="H35" s="344"/>
      <c r="I35" s="296"/>
      <c r="J35" s="296"/>
      <c r="K35" s="296" t="s">
        <v>473</v>
      </c>
      <c r="L35" s="297"/>
      <c r="M35" s="296"/>
      <c r="N35" s="359"/>
      <c r="O35" s="359"/>
      <c r="P35" s="359"/>
      <c r="Q35" s="359"/>
      <c r="R35" s="297"/>
      <c r="S35" s="296"/>
      <c r="T35" s="296"/>
      <c r="U35" s="294"/>
      <c r="V35" s="294"/>
      <c r="W35" s="294"/>
      <c r="X35" s="294"/>
      <c r="Y35" s="294"/>
      <c r="Z35" s="294"/>
      <c r="AA35" s="294"/>
      <c r="AB35" s="294"/>
      <c r="AC35" s="294"/>
      <c r="AD35" s="294"/>
      <c r="AE35" s="294"/>
      <c r="AF35" s="294"/>
      <c r="AG35" s="294"/>
      <c r="AH35" s="294"/>
      <c r="AI35" s="294"/>
      <c r="AJ35" s="294"/>
      <c r="AK35" s="294"/>
      <c r="AL35" s="294"/>
      <c r="AM35" s="294"/>
      <c r="AN35" s="294"/>
      <c r="AO35" s="294"/>
      <c r="AP35" s="294"/>
      <c r="AQ35" s="294"/>
      <c r="AR35" s="294"/>
      <c r="AS35" s="294"/>
      <c r="AT35" s="294"/>
      <c r="AU35" s="294"/>
      <c r="AV35" s="294"/>
      <c r="AW35" s="294"/>
      <c r="AX35" s="294"/>
      <c r="AY35" s="294"/>
      <c r="AZ35" s="294"/>
      <c r="BA35" s="359"/>
      <c r="BB35" s="359"/>
      <c r="BC35" s="294"/>
      <c r="BD35" s="294"/>
      <c r="BE35" s="294"/>
      <c r="BF35" s="294"/>
      <c r="BG35" s="492"/>
    </row>
    <row r="36" spans="1:59" ht="16.5" customHeight="1">
      <c r="A36" s="294" t="s">
        <v>467</v>
      </c>
      <c r="B36" s="506"/>
      <c r="C36" s="506" t="s">
        <v>547</v>
      </c>
      <c r="D36" s="294"/>
      <c r="E36" s="411"/>
      <c r="F36" s="296"/>
      <c r="G36" s="295"/>
      <c r="H36" s="344"/>
      <c r="I36" s="296"/>
      <c r="J36" s="296"/>
      <c r="K36" s="296" t="s">
        <v>540</v>
      </c>
      <c r="L36" s="297"/>
      <c r="M36" s="296"/>
      <c r="N36" s="359"/>
      <c r="O36" s="359"/>
      <c r="P36" s="359"/>
      <c r="Q36" s="359"/>
      <c r="R36" s="297"/>
      <c r="S36" s="296"/>
      <c r="T36" s="296"/>
      <c r="U36" s="294"/>
      <c r="V36" s="294"/>
      <c r="W36" s="294"/>
      <c r="X36" s="294"/>
      <c r="Y36" s="294"/>
      <c r="Z36" s="294"/>
      <c r="AA36" s="294"/>
      <c r="AB36" s="294"/>
      <c r="AC36" s="294"/>
      <c r="AD36" s="294"/>
      <c r="AE36" s="294"/>
      <c r="AF36" s="294"/>
      <c r="AG36" s="294"/>
      <c r="AH36" s="294"/>
      <c r="AI36" s="294"/>
      <c r="AJ36" s="294"/>
      <c r="AK36" s="294"/>
      <c r="AL36" s="294"/>
      <c r="AM36" s="294"/>
      <c r="AN36" s="294"/>
      <c r="AO36" s="294"/>
      <c r="AP36" s="294"/>
      <c r="AQ36" s="294"/>
      <c r="AR36" s="294"/>
      <c r="AS36" s="294"/>
      <c r="AT36" s="294"/>
      <c r="AU36" s="294"/>
      <c r="AV36" s="294"/>
      <c r="AW36" s="294"/>
      <c r="AX36" s="294"/>
      <c r="AY36" s="294"/>
      <c r="AZ36" s="294"/>
      <c r="BA36" s="359"/>
      <c r="BB36" s="359"/>
      <c r="BC36" s="294"/>
      <c r="BD36" s="294"/>
      <c r="BE36" s="294"/>
      <c r="BF36" s="294"/>
      <c r="BG36" s="492"/>
    </row>
    <row r="37" spans="1:59" ht="16.5" customHeight="1">
      <c r="A37" s="294" t="s">
        <v>467</v>
      </c>
      <c r="B37" s="506"/>
      <c r="C37" s="506" t="s">
        <v>548</v>
      </c>
      <c r="D37" s="294"/>
      <c r="E37" s="411"/>
      <c r="F37" s="296"/>
      <c r="G37" s="295"/>
      <c r="H37" s="344"/>
      <c r="I37" s="296"/>
      <c r="J37" s="296"/>
      <c r="K37" s="296" t="s">
        <v>540</v>
      </c>
      <c r="L37" s="297"/>
      <c r="M37" s="296"/>
      <c r="N37" s="359"/>
      <c r="O37" s="359"/>
      <c r="P37" s="359"/>
      <c r="Q37" s="359"/>
      <c r="R37" s="297"/>
      <c r="S37" s="296"/>
      <c r="T37" s="296"/>
      <c r="U37" s="294"/>
      <c r="V37" s="294"/>
      <c r="W37" s="294"/>
      <c r="X37" s="294"/>
      <c r="Y37" s="294"/>
      <c r="Z37" s="294"/>
      <c r="AA37" s="294"/>
      <c r="AB37" s="294"/>
      <c r="AC37" s="294"/>
      <c r="AD37" s="294"/>
      <c r="AE37" s="294"/>
      <c r="AF37" s="294"/>
      <c r="AG37" s="294"/>
      <c r="AH37" s="294"/>
      <c r="AI37" s="294"/>
      <c r="AJ37" s="294"/>
      <c r="AK37" s="294"/>
      <c r="AL37" s="294"/>
      <c r="AM37" s="294"/>
      <c r="AN37" s="294"/>
      <c r="AO37" s="294"/>
      <c r="AP37" s="294"/>
      <c r="AQ37" s="294"/>
      <c r="AR37" s="294"/>
      <c r="AS37" s="294"/>
      <c r="AT37" s="294"/>
      <c r="AU37" s="294"/>
      <c r="AV37" s="294"/>
      <c r="AW37" s="294"/>
      <c r="AX37" s="294"/>
      <c r="AY37" s="294"/>
      <c r="AZ37" s="294"/>
      <c r="BA37" s="359"/>
      <c r="BB37" s="359"/>
      <c r="BC37" s="294"/>
      <c r="BD37" s="294"/>
      <c r="BE37" s="294"/>
      <c r="BF37" s="294"/>
      <c r="BG37" s="492"/>
    </row>
    <row r="38" spans="1:59">
      <c r="A38" s="294" t="s">
        <v>92</v>
      </c>
      <c r="B38" s="506"/>
      <c r="C38" s="506" t="s">
        <v>164</v>
      </c>
      <c r="D38" s="294"/>
      <c r="E38" s="411"/>
      <c r="F38" s="296"/>
      <c r="G38" s="295"/>
      <c r="H38" s="344"/>
      <c r="I38" s="296"/>
      <c r="J38" s="296"/>
      <c r="K38" s="296" t="s">
        <v>473</v>
      </c>
      <c r="L38" s="297"/>
      <c r="M38" s="296"/>
      <c r="N38" s="359"/>
      <c r="O38" s="359"/>
      <c r="P38" s="359"/>
      <c r="Q38" s="359"/>
      <c r="R38" s="297"/>
      <c r="S38" s="296"/>
      <c r="T38" s="296"/>
      <c r="U38" s="294"/>
      <c r="V38" s="294"/>
      <c r="W38" s="294"/>
      <c r="X38" s="294"/>
      <c r="Y38" s="294"/>
      <c r="Z38" s="294"/>
      <c r="AA38" s="294"/>
      <c r="AB38" s="294"/>
      <c r="AC38" s="294"/>
      <c r="AD38" s="294"/>
      <c r="AE38" s="294"/>
      <c r="AF38" s="294"/>
      <c r="AG38" s="294"/>
      <c r="AH38" s="294"/>
      <c r="AI38" s="294"/>
      <c r="AJ38" s="294"/>
      <c r="AK38" s="294"/>
      <c r="AL38" s="294"/>
      <c r="AM38" s="294"/>
      <c r="AN38" s="294"/>
      <c r="AO38" s="294"/>
      <c r="AP38" s="294"/>
      <c r="AQ38" s="294"/>
      <c r="AR38" s="294"/>
      <c r="AS38" s="294"/>
      <c r="AT38" s="294"/>
      <c r="AU38" s="294"/>
      <c r="AV38" s="294"/>
      <c r="AW38" s="294"/>
      <c r="AX38" s="294"/>
      <c r="AY38" s="294"/>
      <c r="AZ38" s="294"/>
      <c r="BA38" s="359"/>
      <c r="BB38" s="359"/>
      <c r="BC38" s="294"/>
      <c r="BD38" s="294"/>
      <c r="BE38" s="294"/>
      <c r="BF38" s="294"/>
      <c r="BG38" s="492" t="s">
        <v>549</v>
      </c>
    </row>
    <row r="39" spans="1:59" ht="188.45">
      <c r="A39" s="294" t="s">
        <v>467</v>
      </c>
      <c r="B39" s="506"/>
      <c r="C39" s="506" t="s">
        <v>550</v>
      </c>
      <c r="D39" s="294"/>
      <c r="E39" s="411"/>
      <c r="F39" s="296" t="s">
        <v>469</v>
      </c>
      <c r="G39" s="295" t="s">
        <v>551</v>
      </c>
      <c r="H39" s="344"/>
      <c r="I39" s="296"/>
      <c r="J39" s="296"/>
      <c r="K39" s="296" t="s">
        <v>67</v>
      </c>
      <c r="L39" s="297">
        <v>45275</v>
      </c>
      <c r="M39" s="296"/>
      <c r="N39" s="359"/>
      <c r="O39" s="359"/>
      <c r="P39" s="359"/>
      <c r="Q39" s="359">
        <v>45320</v>
      </c>
      <c r="R39" s="297">
        <v>45321</v>
      </c>
      <c r="S39" s="296"/>
      <c r="T39" s="296"/>
      <c r="U39" s="294"/>
      <c r="V39" s="294"/>
      <c r="W39" s="294"/>
      <c r="X39" s="294"/>
      <c r="Y39" s="294"/>
      <c r="Z39" s="294"/>
      <c r="AA39" s="294"/>
      <c r="AB39" s="294"/>
      <c r="AC39" s="294"/>
      <c r="AD39" s="294"/>
      <c r="AE39" s="294"/>
      <c r="AF39" s="294"/>
      <c r="AG39" s="294"/>
      <c r="AH39" s="294"/>
      <c r="AI39" s="294"/>
      <c r="AJ39" s="294"/>
      <c r="AK39" s="294"/>
      <c r="AL39" s="294"/>
      <c r="AM39" s="294"/>
      <c r="AN39" s="294"/>
      <c r="AO39" s="294"/>
      <c r="AP39" s="294"/>
      <c r="AQ39" s="294"/>
      <c r="AR39" s="294"/>
      <c r="AS39" s="294"/>
      <c r="AT39" s="294"/>
      <c r="AU39" s="294"/>
      <c r="AV39" s="294"/>
      <c r="AW39" s="294"/>
      <c r="AX39" s="294"/>
      <c r="AY39" s="294"/>
      <c r="AZ39" s="294"/>
      <c r="BA39" s="359"/>
      <c r="BB39" s="359"/>
      <c r="BC39" s="294"/>
      <c r="BD39" s="294"/>
      <c r="BE39" s="294"/>
      <c r="BF39" s="294"/>
      <c r="BG39" s="692" t="s">
        <v>552</v>
      </c>
    </row>
    <row r="40" spans="1:59" ht="87">
      <c r="A40" s="294" t="s">
        <v>467</v>
      </c>
      <c r="B40" s="493">
        <v>25308</v>
      </c>
      <c r="C40" s="538" t="s">
        <v>238</v>
      </c>
      <c r="D40" s="294"/>
      <c r="E40" s="411"/>
      <c r="F40" s="296" t="s">
        <v>480</v>
      </c>
      <c r="G40" s="295" t="s">
        <v>455</v>
      </c>
      <c r="H40" s="344"/>
      <c r="I40" s="296"/>
      <c r="J40" s="296"/>
      <c r="K40" s="296" t="s">
        <v>473</v>
      </c>
      <c r="L40" s="297">
        <v>45295</v>
      </c>
      <c r="M40" s="296"/>
      <c r="N40" s="359"/>
      <c r="O40" s="359"/>
      <c r="P40" s="359"/>
      <c r="Q40" s="359"/>
      <c r="R40" s="297"/>
      <c r="S40" s="296"/>
      <c r="T40" s="296"/>
      <c r="U40" s="294"/>
      <c r="V40" s="294"/>
      <c r="W40" s="294"/>
      <c r="X40" s="294"/>
      <c r="Y40" s="294"/>
      <c r="Z40" s="294"/>
      <c r="AA40" s="294"/>
      <c r="AB40" s="294"/>
      <c r="AC40" s="294"/>
      <c r="AD40" s="294"/>
      <c r="AE40" s="294"/>
      <c r="AF40" s="294"/>
      <c r="AG40" s="294"/>
      <c r="AH40" s="294"/>
      <c r="AI40" s="294"/>
      <c r="AJ40" s="294"/>
      <c r="AK40" s="294"/>
      <c r="AL40" s="294"/>
      <c r="AM40" s="294"/>
      <c r="AN40" s="294"/>
      <c r="AO40" s="294"/>
      <c r="AP40" s="294"/>
      <c r="AQ40" s="294"/>
      <c r="AR40" s="294"/>
      <c r="AS40" s="294"/>
      <c r="AT40" s="294"/>
      <c r="AU40" s="294"/>
      <c r="AV40" s="294"/>
      <c r="AW40" s="294"/>
      <c r="AX40" s="294"/>
      <c r="AY40" s="294"/>
      <c r="AZ40" s="294"/>
      <c r="BA40" s="359"/>
      <c r="BB40" s="359"/>
      <c r="BC40" s="294"/>
      <c r="BD40" s="294"/>
      <c r="BE40" s="294"/>
      <c r="BF40" s="294"/>
      <c r="BG40" s="492" t="s">
        <v>553</v>
      </c>
    </row>
    <row r="41" spans="1:59" ht="78">
      <c r="A41" s="294" t="s">
        <v>467</v>
      </c>
      <c r="B41" s="493">
        <v>25309</v>
      </c>
      <c r="C41" s="543" t="s">
        <v>242</v>
      </c>
      <c r="D41" s="559" t="s">
        <v>243</v>
      </c>
      <c r="E41" s="411"/>
      <c r="F41" s="296" t="s">
        <v>480</v>
      </c>
      <c r="G41" s="295" t="s">
        <v>455</v>
      </c>
      <c r="H41" s="344"/>
      <c r="I41" s="296"/>
      <c r="J41" s="296"/>
      <c r="K41" s="296" t="s">
        <v>473</v>
      </c>
      <c r="L41" s="297">
        <v>45295</v>
      </c>
      <c r="M41" s="297">
        <v>45295</v>
      </c>
      <c r="N41" s="359"/>
      <c r="O41" s="359"/>
      <c r="P41" s="359"/>
      <c r="Q41" s="359">
        <v>45334</v>
      </c>
      <c r="R41" s="297"/>
      <c r="S41" s="296"/>
      <c r="T41" s="296"/>
      <c r="U41" s="294"/>
      <c r="V41" s="294"/>
      <c r="W41" s="294"/>
      <c r="X41" s="294"/>
      <c r="Y41" s="294"/>
      <c r="Z41" s="294"/>
      <c r="AA41" s="294"/>
      <c r="AB41" s="294"/>
      <c r="AC41" s="294"/>
      <c r="AD41" s="294"/>
      <c r="AE41" s="294"/>
      <c r="AF41" s="294"/>
      <c r="AG41" s="294"/>
      <c r="AH41" s="294"/>
      <c r="AI41" s="294"/>
      <c r="AJ41" s="294"/>
      <c r="AK41" s="294"/>
      <c r="AL41" s="294"/>
      <c r="AM41" s="294"/>
      <c r="AN41" s="294"/>
      <c r="AO41" s="294"/>
      <c r="AP41" s="294"/>
      <c r="AQ41" s="294"/>
      <c r="AR41" s="294"/>
      <c r="AS41" s="294"/>
      <c r="AT41" s="294"/>
      <c r="AU41" s="294"/>
      <c r="AV41" s="294"/>
      <c r="AW41" s="294"/>
      <c r="AX41" s="294"/>
      <c r="AY41" s="294"/>
      <c r="AZ41" s="294"/>
      <c r="BA41" s="359"/>
      <c r="BB41" s="359"/>
      <c r="BC41" s="294"/>
      <c r="BD41" s="294"/>
      <c r="BE41" s="294"/>
      <c r="BF41" s="294"/>
      <c r="BG41" s="400" t="s">
        <v>554</v>
      </c>
    </row>
    <row r="42" spans="1:59" ht="29.1">
      <c r="A42" s="294" t="s">
        <v>467</v>
      </c>
      <c r="B42" s="477">
        <v>48832</v>
      </c>
      <c r="C42" s="477" t="s">
        <v>503</v>
      </c>
      <c r="D42" s="294"/>
      <c r="E42" s="294"/>
      <c r="F42" s="296"/>
      <c r="G42" s="295" t="s">
        <v>555</v>
      </c>
      <c r="H42" s="344"/>
      <c r="I42" s="296"/>
      <c r="J42" s="296"/>
      <c r="K42" s="296" t="s">
        <v>470</v>
      </c>
      <c r="L42" s="297"/>
      <c r="M42" s="296" t="s">
        <v>556</v>
      </c>
      <c r="N42" s="359">
        <v>45261</v>
      </c>
      <c r="O42" s="359">
        <v>45261</v>
      </c>
      <c r="P42" s="359">
        <v>45261</v>
      </c>
      <c r="Q42" s="359"/>
      <c r="R42" s="297">
        <v>45268</v>
      </c>
      <c r="S42" s="296"/>
      <c r="T42" s="296"/>
      <c r="U42" s="294"/>
      <c r="V42" s="294"/>
      <c r="W42" s="294"/>
      <c r="X42" s="294"/>
      <c r="Y42" s="294"/>
      <c r="Z42" s="294"/>
      <c r="AA42" s="294"/>
      <c r="AB42" s="294"/>
      <c r="AC42" s="294"/>
      <c r="AD42" s="294"/>
      <c r="AE42" s="294"/>
      <c r="AF42" s="294"/>
      <c r="AG42" s="294"/>
      <c r="AH42" s="294"/>
      <c r="AI42" s="294"/>
      <c r="AJ42" s="294"/>
      <c r="AK42" s="294"/>
      <c r="AL42" s="294"/>
      <c r="AM42" s="294"/>
      <c r="AN42" s="294"/>
      <c r="AO42" s="294"/>
      <c r="AP42" s="294"/>
      <c r="AQ42" s="294"/>
      <c r="AR42" s="294"/>
      <c r="AS42" s="294"/>
      <c r="AT42" s="294"/>
      <c r="AU42" s="294"/>
      <c r="AV42" s="294"/>
      <c r="AW42" s="294"/>
      <c r="AX42" s="294"/>
      <c r="AY42" s="294"/>
      <c r="AZ42" s="294"/>
      <c r="BA42" s="359"/>
      <c r="BB42" s="359"/>
      <c r="BC42" s="294"/>
      <c r="BD42" s="294"/>
      <c r="BE42" s="294"/>
      <c r="BF42" s="294"/>
      <c r="BG42" s="492" t="s">
        <v>557</v>
      </c>
    </row>
    <row r="43" spans="1:59" ht="130.5">
      <c r="A43" s="294" t="s">
        <v>85</v>
      </c>
      <c r="B43" s="477">
        <v>38363</v>
      </c>
      <c r="C43" s="477" t="s">
        <v>278</v>
      </c>
      <c r="D43" s="294"/>
      <c r="E43" s="294"/>
      <c r="F43" s="296" t="s">
        <v>480</v>
      </c>
      <c r="G43" s="295" t="s">
        <v>455</v>
      </c>
      <c r="H43" s="344"/>
      <c r="I43" s="296"/>
      <c r="J43" s="296"/>
      <c r="K43" s="296" t="s">
        <v>473</v>
      </c>
      <c r="L43" s="297"/>
      <c r="M43" s="297">
        <v>45349</v>
      </c>
      <c r="N43" s="359"/>
      <c r="O43" s="359"/>
      <c r="P43" s="359"/>
      <c r="Q43" s="359"/>
      <c r="R43" s="297"/>
      <c r="S43" s="296"/>
      <c r="T43" s="296"/>
      <c r="U43" s="294"/>
      <c r="V43" s="294"/>
      <c r="W43" s="294"/>
      <c r="X43" s="294"/>
      <c r="Y43" s="294"/>
      <c r="Z43" s="294"/>
      <c r="AA43" s="294"/>
      <c r="AB43" s="294"/>
      <c r="AC43" s="294"/>
      <c r="AD43" s="294"/>
      <c r="AE43" s="294"/>
      <c r="AF43" s="294"/>
      <c r="AG43" s="294"/>
      <c r="AH43" s="294"/>
      <c r="AI43" s="294"/>
      <c r="AJ43" s="294"/>
      <c r="AK43" s="294"/>
      <c r="AL43" s="294"/>
      <c r="AM43" s="294"/>
      <c r="AN43" s="294"/>
      <c r="AO43" s="294"/>
      <c r="AP43" s="294"/>
      <c r="AQ43" s="294"/>
      <c r="AR43" s="294"/>
      <c r="AS43" s="294"/>
      <c r="AT43" s="294"/>
      <c r="AU43" s="294"/>
      <c r="AV43" s="294"/>
      <c r="AW43" s="294"/>
      <c r="AX43" s="294"/>
      <c r="AY43" s="294"/>
      <c r="AZ43" s="294"/>
      <c r="BA43" s="359"/>
      <c r="BB43" s="359"/>
      <c r="BC43" s="294"/>
      <c r="BD43" s="294"/>
      <c r="BE43" s="294"/>
      <c r="BF43" s="294"/>
      <c r="BG43" s="492" t="s">
        <v>558</v>
      </c>
    </row>
    <row r="44" spans="1:59" ht="43.5">
      <c r="A44" s="294" t="s">
        <v>467</v>
      </c>
      <c r="B44" s="477">
        <v>48832</v>
      </c>
      <c r="C44" s="477" t="s">
        <v>503</v>
      </c>
      <c r="D44" s="294"/>
      <c r="E44" s="294"/>
      <c r="F44" s="296" t="s">
        <v>469</v>
      </c>
      <c r="G44" s="295" t="s">
        <v>559</v>
      </c>
      <c r="H44" s="344">
        <v>3148.05</v>
      </c>
      <c r="I44" s="296"/>
      <c r="J44" s="296"/>
      <c r="K44" s="296" t="s">
        <v>67</v>
      </c>
      <c r="L44" s="297"/>
      <c r="M44" s="296"/>
      <c r="N44" s="359"/>
      <c r="O44" s="359"/>
      <c r="P44" s="359"/>
      <c r="Q44" s="359"/>
      <c r="R44" s="297"/>
      <c r="S44" s="296"/>
      <c r="T44" s="296"/>
      <c r="U44" s="294"/>
      <c r="V44" s="294"/>
      <c r="W44" s="294"/>
      <c r="X44" s="294"/>
      <c r="Y44" s="294"/>
      <c r="Z44" s="294"/>
      <c r="AA44" s="294"/>
      <c r="AB44" s="294"/>
      <c r="AC44" s="294"/>
      <c r="AD44" s="294"/>
      <c r="AE44" s="294"/>
      <c r="AF44" s="294"/>
      <c r="AG44" s="294"/>
      <c r="AH44" s="294"/>
      <c r="AI44" s="294"/>
      <c r="AJ44" s="294"/>
      <c r="AK44" s="294"/>
      <c r="AL44" s="294"/>
      <c r="AM44" s="294"/>
      <c r="AN44" s="294"/>
      <c r="AO44" s="294"/>
      <c r="AP44" s="294"/>
      <c r="AQ44" s="294"/>
      <c r="AR44" s="294"/>
      <c r="AS44" s="294"/>
      <c r="AT44" s="294"/>
      <c r="AU44" s="294"/>
      <c r="AV44" s="294"/>
      <c r="AW44" s="294"/>
      <c r="AX44" s="294"/>
      <c r="AY44" s="294"/>
      <c r="AZ44" s="294"/>
      <c r="BA44" s="359"/>
      <c r="BB44" s="359"/>
      <c r="BC44" s="294"/>
      <c r="BD44" s="294"/>
      <c r="BE44" s="294"/>
      <c r="BF44" s="294"/>
      <c r="BG44" s="492" t="s">
        <v>560</v>
      </c>
    </row>
    <row r="45" spans="1:59" ht="57.95">
      <c r="A45" s="294" t="s">
        <v>467</v>
      </c>
      <c r="B45" s="477"/>
      <c r="C45" s="477" t="s">
        <v>561</v>
      </c>
      <c r="D45" s="294"/>
      <c r="E45" s="294"/>
      <c r="F45" s="296" t="s">
        <v>469</v>
      </c>
      <c r="G45" s="295" t="s">
        <v>562</v>
      </c>
      <c r="H45" s="344"/>
      <c r="I45" s="296"/>
      <c r="J45" s="296"/>
      <c r="K45" s="296" t="s">
        <v>540</v>
      </c>
      <c r="L45" s="297"/>
      <c r="M45" s="296" t="s">
        <v>101</v>
      </c>
      <c r="N45" s="359" t="s">
        <v>101</v>
      </c>
      <c r="O45" s="359" t="s">
        <v>101</v>
      </c>
      <c r="P45" s="359" t="s">
        <v>101</v>
      </c>
      <c r="Q45" s="359">
        <v>45309</v>
      </c>
      <c r="R45" s="297">
        <v>45309</v>
      </c>
      <c r="S45" s="296"/>
      <c r="T45" s="296"/>
      <c r="U45" s="294"/>
      <c r="V45" s="294"/>
      <c r="W45" s="294"/>
      <c r="X45" s="294"/>
      <c r="Y45" s="294"/>
      <c r="Z45" s="294"/>
      <c r="AA45" s="294"/>
      <c r="AB45" s="294"/>
      <c r="AC45" s="294"/>
      <c r="AD45" s="294"/>
      <c r="AE45" s="294"/>
      <c r="AF45" s="294"/>
      <c r="AG45" s="294"/>
      <c r="AH45" s="294"/>
      <c r="AI45" s="294"/>
      <c r="AJ45" s="294"/>
      <c r="AK45" s="294"/>
      <c r="AL45" s="294"/>
      <c r="AM45" s="294"/>
      <c r="AN45" s="294"/>
      <c r="AO45" s="294"/>
      <c r="AP45" s="294"/>
      <c r="AQ45" s="294"/>
      <c r="AR45" s="294"/>
      <c r="AS45" s="294"/>
      <c r="AT45" s="294"/>
      <c r="AU45" s="294"/>
      <c r="AV45" s="294"/>
      <c r="AW45" s="294"/>
      <c r="AX45" s="294"/>
      <c r="AY45" s="294"/>
      <c r="AZ45" s="294"/>
      <c r="BA45" s="359"/>
      <c r="BB45" s="359"/>
      <c r="BC45" s="294"/>
      <c r="BD45" s="294"/>
      <c r="BE45" s="294"/>
      <c r="BF45" s="294"/>
      <c r="BG45" s="492" t="s">
        <v>563</v>
      </c>
    </row>
    <row r="46" spans="1:59" ht="87">
      <c r="A46" s="294" t="s">
        <v>467</v>
      </c>
      <c r="B46" s="294">
        <v>20344</v>
      </c>
      <c r="C46" s="294" t="s">
        <v>349</v>
      </c>
      <c r="D46" s="294"/>
      <c r="E46" s="294"/>
      <c r="F46" s="296" t="s">
        <v>480</v>
      </c>
      <c r="G46" s="295" t="s">
        <v>455</v>
      </c>
      <c r="H46" s="344">
        <v>2998.17</v>
      </c>
      <c r="I46" s="296"/>
      <c r="J46" s="296"/>
      <c r="K46" s="296" t="s">
        <v>473</v>
      </c>
      <c r="L46" s="296"/>
      <c r="M46" s="296"/>
      <c r="N46" s="359"/>
      <c r="O46" s="359"/>
      <c r="P46" s="359"/>
      <c r="Q46" s="359"/>
      <c r="R46" s="296"/>
      <c r="S46" s="296"/>
      <c r="T46" s="296"/>
      <c r="U46" s="294"/>
      <c r="V46" s="294"/>
      <c r="W46" s="294"/>
      <c r="X46" s="294"/>
      <c r="Y46" s="294"/>
      <c r="Z46" s="294"/>
      <c r="AA46" s="294"/>
      <c r="AB46" s="294"/>
      <c r="AC46" s="294"/>
      <c r="AD46" s="294"/>
      <c r="AE46" s="294"/>
      <c r="AF46" s="294"/>
      <c r="AG46" s="294"/>
      <c r="AH46" s="294"/>
      <c r="AI46" s="294"/>
      <c r="AJ46" s="294"/>
      <c r="AK46" s="294"/>
      <c r="AL46" s="294"/>
      <c r="AM46" s="294"/>
      <c r="AN46" s="294"/>
      <c r="AO46" s="294"/>
      <c r="AP46" s="294"/>
      <c r="AQ46" s="294"/>
      <c r="AR46" s="294"/>
      <c r="AS46" s="294"/>
      <c r="AT46" s="294"/>
      <c r="AU46" s="294"/>
      <c r="AV46" s="294"/>
      <c r="AW46" s="294"/>
      <c r="AX46" s="294"/>
      <c r="AY46" s="294"/>
      <c r="AZ46" s="294"/>
      <c r="BA46" s="359"/>
      <c r="BB46" s="359"/>
      <c r="BC46" s="294"/>
      <c r="BD46" s="294"/>
      <c r="BE46" s="294"/>
      <c r="BF46" s="294"/>
      <c r="BG46" s="492" t="s">
        <v>564</v>
      </c>
    </row>
    <row r="47" spans="1:59" ht="29.1">
      <c r="A47" s="294" t="s">
        <v>467</v>
      </c>
      <c r="B47" s="294">
        <v>31568</v>
      </c>
      <c r="C47" s="294" t="s">
        <v>269</v>
      </c>
      <c r="D47" s="294"/>
      <c r="E47" s="294"/>
      <c r="F47" s="296" t="s">
        <v>480</v>
      </c>
      <c r="G47" s="295" t="s">
        <v>455</v>
      </c>
      <c r="H47" s="344">
        <v>6170.17</v>
      </c>
      <c r="I47" s="296"/>
      <c r="J47" s="296"/>
      <c r="K47" s="296"/>
      <c r="L47" s="296"/>
      <c r="M47" s="296"/>
      <c r="N47" s="359"/>
      <c r="O47" s="359"/>
      <c r="P47" s="359"/>
      <c r="Q47" s="359"/>
      <c r="R47" s="296"/>
      <c r="S47" s="296"/>
      <c r="T47" s="296"/>
      <c r="U47" s="294"/>
      <c r="V47" s="294"/>
      <c r="W47" s="294"/>
      <c r="X47" s="294"/>
      <c r="Y47" s="294"/>
      <c r="Z47" s="294"/>
      <c r="AA47" s="294"/>
      <c r="AB47" s="294"/>
      <c r="AC47" s="294"/>
      <c r="AD47" s="294"/>
      <c r="AE47" s="294"/>
      <c r="AF47" s="294"/>
      <c r="AG47" s="294"/>
      <c r="AH47" s="294"/>
      <c r="AI47" s="294"/>
      <c r="AJ47" s="294"/>
      <c r="AK47" s="294"/>
      <c r="AL47" s="294"/>
      <c r="AM47" s="294"/>
      <c r="AN47" s="294"/>
      <c r="AO47" s="294"/>
      <c r="AP47" s="294"/>
      <c r="AQ47" s="294"/>
      <c r="AR47" s="294"/>
      <c r="AS47" s="294"/>
      <c r="AT47" s="294"/>
      <c r="AU47" s="294"/>
      <c r="AV47" s="294"/>
      <c r="AW47" s="294"/>
      <c r="AX47" s="294"/>
      <c r="AY47" s="294"/>
      <c r="AZ47" s="294"/>
      <c r="BA47" s="359"/>
      <c r="BB47" s="359"/>
      <c r="BC47" s="294"/>
      <c r="BD47" s="294"/>
      <c r="BE47" s="294"/>
      <c r="BF47" s="294"/>
      <c r="BG47" s="492" t="s">
        <v>565</v>
      </c>
    </row>
    <row r="48" spans="1:59" ht="203.1">
      <c r="A48" s="294" t="s">
        <v>467</v>
      </c>
      <c r="B48" s="294">
        <v>76044</v>
      </c>
      <c r="C48" s="294" t="s">
        <v>566</v>
      </c>
      <c r="D48" s="294"/>
      <c r="E48" s="294"/>
      <c r="F48" s="554" t="s">
        <v>511</v>
      </c>
      <c r="G48" s="295" t="s">
        <v>455</v>
      </c>
      <c r="H48" s="344"/>
      <c r="I48" s="296"/>
      <c r="J48" s="296"/>
      <c r="K48" s="296" t="s">
        <v>540</v>
      </c>
      <c r="L48" s="296"/>
      <c r="M48" s="296"/>
      <c r="N48" s="359"/>
      <c r="O48" s="359"/>
      <c r="P48" s="359"/>
      <c r="Q48" s="359"/>
      <c r="R48" s="296"/>
      <c r="S48" s="296"/>
      <c r="T48" s="296"/>
      <c r="U48" s="294"/>
      <c r="V48" s="294"/>
      <c r="W48" s="294"/>
      <c r="X48" s="294"/>
      <c r="Y48" s="294"/>
      <c r="Z48" s="294"/>
      <c r="AA48" s="294"/>
      <c r="AB48" s="294"/>
      <c r="AC48" s="294"/>
      <c r="AD48" s="294"/>
      <c r="AE48" s="294"/>
      <c r="AF48" s="294"/>
      <c r="AG48" s="294"/>
      <c r="AH48" s="294"/>
      <c r="AI48" s="294"/>
      <c r="AJ48" s="294"/>
      <c r="AK48" s="294"/>
      <c r="AL48" s="294"/>
      <c r="AM48" s="294"/>
      <c r="AN48" s="294"/>
      <c r="AO48" s="294"/>
      <c r="AP48" s="294"/>
      <c r="AQ48" s="294"/>
      <c r="AR48" s="294"/>
      <c r="AS48" s="294"/>
      <c r="AT48" s="294"/>
      <c r="AU48" s="294"/>
      <c r="AV48" s="294"/>
      <c r="AW48" s="294"/>
      <c r="AX48" s="294"/>
      <c r="AY48" s="294"/>
      <c r="AZ48" s="294"/>
      <c r="BA48" s="359" t="s">
        <v>567</v>
      </c>
      <c r="BB48" s="359"/>
      <c r="BC48" s="294"/>
      <c r="BD48" s="294"/>
      <c r="BE48" s="294"/>
      <c r="BF48" s="294"/>
      <c r="BG48" s="492" t="s">
        <v>568</v>
      </c>
    </row>
    <row r="49" spans="1:59">
      <c r="A49" s="294" t="s">
        <v>467</v>
      </c>
      <c r="B49" s="392">
        <v>90560</v>
      </c>
      <c r="C49" s="392" t="s">
        <v>329</v>
      </c>
      <c r="D49" s="294"/>
      <c r="E49" s="294"/>
      <c r="F49" s="554" t="s">
        <v>511</v>
      </c>
      <c r="G49" s="295" t="s">
        <v>455</v>
      </c>
      <c r="H49" s="344"/>
      <c r="I49" s="296"/>
      <c r="J49" s="296"/>
      <c r="K49" s="296" t="s">
        <v>540</v>
      </c>
      <c r="L49" s="296"/>
      <c r="M49" s="296"/>
      <c r="N49" s="359"/>
      <c r="O49" s="359"/>
      <c r="P49" s="359"/>
      <c r="Q49" s="359"/>
      <c r="R49" s="296"/>
      <c r="S49" s="296" t="s">
        <v>374</v>
      </c>
      <c r="T49" s="296"/>
      <c r="U49" s="294"/>
      <c r="V49" s="294"/>
      <c r="W49" s="294"/>
      <c r="X49" s="294"/>
      <c r="Y49" s="294"/>
      <c r="Z49" s="294"/>
      <c r="AA49" s="294"/>
      <c r="AB49" s="294"/>
      <c r="AC49" s="294"/>
      <c r="AD49" s="294"/>
      <c r="AE49" s="294"/>
      <c r="AF49" s="294"/>
      <c r="AG49" s="294"/>
      <c r="AH49" s="294"/>
      <c r="AI49" s="294"/>
      <c r="AJ49" s="294"/>
      <c r="AK49" s="294"/>
      <c r="AL49" s="294"/>
      <c r="AM49" s="294"/>
      <c r="AN49" s="294"/>
      <c r="AO49" s="294"/>
      <c r="AP49" s="294"/>
      <c r="AQ49" s="294"/>
      <c r="AR49" s="294"/>
      <c r="AS49" s="294"/>
      <c r="AT49" s="294"/>
      <c r="AU49" s="294"/>
      <c r="AV49" s="294"/>
      <c r="AW49" s="294"/>
      <c r="AX49" s="294"/>
      <c r="AY49" s="294"/>
      <c r="AZ49" s="294"/>
      <c r="BA49" s="359"/>
      <c r="BB49" s="359"/>
      <c r="BC49" s="294"/>
      <c r="BD49" s="294"/>
      <c r="BE49" s="294"/>
      <c r="BF49" s="294"/>
      <c r="BG49" s="492" t="s">
        <v>569</v>
      </c>
    </row>
    <row r="50" spans="1:59">
      <c r="A50" s="294" t="s">
        <v>467</v>
      </c>
      <c r="B50" s="392">
        <v>23461</v>
      </c>
      <c r="C50" s="392" t="s">
        <v>105</v>
      </c>
      <c r="D50" s="294"/>
      <c r="E50" s="294"/>
      <c r="F50" s="554" t="s">
        <v>511</v>
      </c>
      <c r="G50" s="295" t="s">
        <v>455</v>
      </c>
      <c r="H50" s="344"/>
      <c r="I50" s="296"/>
      <c r="J50" s="296"/>
      <c r="K50" s="296" t="s">
        <v>540</v>
      </c>
      <c r="L50" s="296"/>
      <c r="M50" s="296"/>
      <c r="N50" s="359"/>
      <c r="O50" s="359"/>
      <c r="P50" s="359"/>
      <c r="Q50" s="359"/>
      <c r="R50" s="296"/>
      <c r="S50" s="296" t="s">
        <v>374</v>
      </c>
      <c r="T50" s="296"/>
      <c r="U50" s="294"/>
      <c r="V50" s="294"/>
      <c r="W50" s="294"/>
      <c r="X50" s="294"/>
      <c r="Y50" s="294"/>
      <c r="Z50" s="294"/>
      <c r="AA50" s="294"/>
      <c r="AB50" s="294"/>
      <c r="AC50" s="294"/>
      <c r="AD50" s="294"/>
      <c r="AE50" s="294"/>
      <c r="AF50" s="294"/>
      <c r="AG50" s="294"/>
      <c r="AH50" s="294"/>
      <c r="AI50" s="294"/>
      <c r="AJ50" s="294"/>
      <c r="AK50" s="294"/>
      <c r="AL50" s="294"/>
      <c r="AM50" s="294"/>
      <c r="AN50" s="294"/>
      <c r="AO50" s="294"/>
      <c r="AP50" s="294"/>
      <c r="AQ50" s="294"/>
      <c r="AR50" s="294"/>
      <c r="AS50" s="294"/>
      <c r="AT50" s="294"/>
      <c r="AU50" s="294"/>
      <c r="AV50" s="294"/>
      <c r="AW50" s="294"/>
      <c r="AX50" s="294"/>
      <c r="AY50" s="294"/>
      <c r="AZ50" s="294"/>
      <c r="BA50" s="359"/>
      <c r="BB50" s="359"/>
      <c r="BC50" s="294"/>
      <c r="BD50" s="294"/>
      <c r="BE50" s="294"/>
      <c r="BF50" s="294"/>
      <c r="BG50" s="492"/>
    </row>
    <row r="51" spans="1:59" ht="43.5">
      <c r="A51" s="294" t="s">
        <v>467</v>
      </c>
      <c r="B51" s="392">
        <v>89594</v>
      </c>
      <c r="C51" s="392" t="s">
        <v>570</v>
      </c>
      <c r="D51" s="294"/>
      <c r="E51" s="294"/>
      <c r="F51" s="554" t="s">
        <v>469</v>
      </c>
      <c r="G51" s="295" t="s">
        <v>555</v>
      </c>
      <c r="H51" s="344"/>
      <c r="I51" s="296"/>
      <c r="J51" s="296"/>
      <c r="K51" s="296" t="s">
        <v>67</v>
      </c>
      <c r="L51" s="296"/>
      <c r="M51" s="296"/>
      <c r="N51" s="359"/>
      <c r="O51" s="359"/>
      <c r="P51" s="359"/>
      <c r="Q51" s="359"/>
      <c r="R51" s="296"/>
      <c r="S51" s="297">
        <v>45364</v>
      </c>
      <c r="T51" s="296"/>
      <c r="U51" s="294"/>
      <c r="V51" s="294"/>
      <c r="W51" s="294"/>
      <c r="X51" s="294"/>
      <c r="Y51" s="294"/>
      <c r="Z51" s="294"/>
      <c r="AA51" s="294"/>
      <c r="AB51" s="294"/>
      <c r="AC51" s="294"/>
      <c r="AD51" s="294"/>
      <c r="AE51" s="294"/>
      <c r="AF51" s="294"/>
      <c r="AG51" s="294"/>
      <c r="AH51" s="294"/>
      <c r="AI51" s="294"/>
      <c r="AJ51" s="294"/>
      <c r="AK51" s="294"/>
      <c r="AL51" s="294"/>
      <c r="AM51" s="294"/>
      <c r="AN51" s="294"/>
      <c r="AO51" s="294"/>
      <c r="AP51" s="294"/>
      <c r="AQ51" s="294"/>
      <c r="AR51" s="294"/>
      <c r="AS51" s="294"/>
      <c r="AT51" s="294"/>
      <c r="AU51" s="294"/>
      <c r="AV51" s="294"/>
      <c r="AW51" s="294"/>
      <c r="AX51" s="294"/>
      <c r="AY51" s="294"/>
      <c r="AZ51" s="294"/>
      <c r="BA51" s="359"/>
      <c r="BB51" s="359"/>
      <c r="BC51" s="294"/>
      <c r="BD51" s="294"/>
      <c r="BE51" s="294"/>
      <c r="BF51" s="294"/>
      <c r="BG51" s="492" t="s">
        <v>571</v>
      </c>
    </row>
    <row r="52" spans="1:59" ht="29.1">
      <c r="A52" s="296" t="s">
        <v>92</v>
      </c>
      <c r="B52" s="294">
        <v>25389</v>
      </c>
      <c r="C52" s="294" t="s">
        <v>572</v>
      </c>
      <c r="D52" s="294"/>
      <c r="E52" s="294"/>
      <c r="F52" s="296" t="s">
        <v>480</v>
      </c>
      <c r="G52" s="295" t="s">
        <v>455</v>
      </c>
      <c r="H52" s="344"/>
      <c r="I52" s="296"/>
      <c r="J52" s="296"/>
      <c r="K52" s="296" t="s">
        <v>540</v>
      </c>
      <c r="L52" s="296"/>
      <c r="M52" s="297">
        <v>45508</v>
      </c>
      <c r="N52" s="359">
        <v>45398</v>
      </c>
      <c r="O52" s="359">
        <v>45398</v>
      </c>
      <c r="P52" s="359"/>
      <c r="Q52" s="359">
        <v>45407</v>
      </c>
      <c r="R52" s="296"/>
      <c r="S52" s="296"/>
      <c r="T52" s="296"/>
      <c r="U52" s="294"/>
      <c r="V52" s="294"/>
      <c r="W52" s="294"/>
      <c r="X52" s="294"/>
      <c r="Y52" s="294"/>
      <c r="Z52" s="294"/>
      <c r="AA52" s="294"/>
      <c r="AB52" s="294"/>
      <c r="AC52" s="294"/>
      <c r="AD52" s="294"/>
      <c r="AE52" s="294"/>
      <c r="AF52" s="294"/>
      <c r="AG52" s="294"/>
      <c r="AH52" s="294"/>
      <c r="AI52" s="294"/>
      <c r="AJ52" s="294"/>
      <c r="AK52" s="294"/>
      <c r="AL52" s="294"/>
      <c r="AM52" s="294"/>
      <c r="AN52" s="294"/>
      <c r="AO52" s="294"/>
      <c r="AP52" s="294"/>
      <c r="AQ52" s="294"/>
      <c r="AR52" s="294"/>
      <c r="AS52" s="294"/>
      <c r="AT52" s="294"/>
      <c r="AU52" s="294"/>
      <c r="AV52" s="294"/>
      <c r="AW52" s="294"/>
      <c r="AX52" s="294"/>
      <c r="AY52" s="294"/>
      <c r="AZ52" s="294"/>
      <c r="BA52" s="359"/>
      <c r="BB52" s="359"/>
      <c r="BC52" s="294"/>
      <c r="BD52" s="294"/>
      <c r="BE52" s="294"/>
      <c r="BF52" s="294"/>
      <c r="BG52" s="492" t="s">
        <v>573</v>
      </c>
    </row>
    <row r="53" spans="1:59" ht="29.1">
      <c r="A53" s="296" t="s">
        <v>92</v>
      </c>
      <c r="B53" s="296">
        <v>25250</v>
      </c>
      <c r="C53" s="296" t="s">
        <v>367</v>
      </c>
      <c r="D53" s="413" t="s">
        <v>368</v>
      </c>
      <c r="E53" s="294" t="s">
        <v>369</v>
      </c>
      <c r="F53" s="554" t="s">
        <v>574</v>
      </c>
      <c r="G53" s="295" t="s">
        <v>455</v>
      </c>
      <c r="H53" s="344">
        <v>7560.59</v>
      </c>
      <c r="I53" s="296"/>
      <c r="J53" s="296"/>
      <c r="K53" s="296"/>
      <c r="L53" s="296"/>
      <c r="M53" s="296"/>
      <c r="N53" s="359"/>
      <c r="O53" s="359"/>
      <c r="P53" s="359"/>
      <c r="Q53" s="359"/>
      <c r="R53" s="296"/>
      <c r="S53" s="296"/>
      <c r="T53" s="296"/>
      <c r="U53" s="294"/>
      <c r="V53" s="294"/>
      <c r="W53" s="294"/>
      <c r="X53" s="294"/>
      <c r="Y53" s="294"/>
      <c r="Z53" s="294"/>
      <c r="AA53" s="294"/>
      <c r="AB53" s="294"/>
      <c r="AC53" s="294"/>
      <c r="AD53" s="294"/>
      <c r="AE53" s="294"/>
      <c r="AF53" s="294"/>
      <c r="AG53" s="294"/>
      <c r="AH53" s="294"/>
      <c r="AI53" s="294"/>
      <c r="AJ53" s="294"/>
      <c r="AK53" s="294"/>
      <c r="AL53" s="294"/>
      <c r="AM53" s="294"/>
      <c r="AN53" s="294"/>
      <c r="AO53" s="294"/>
      <c r="AP53" s="294"/>
      <c r="AQ53" s="294"/>
      <c r="AR53" s="294"/>
      <c r="AS53" s="294"/>
      <c r="AT53" s="294"/>
      <c r="AU53" s="294"/>
      <c r="AV53" s="294"/>
      <c r="AW53" s="294"/>
      <c r="AX53" s="294"/>
      <c r="AY53" s="294"/>
      <c r="AZ53" s="294"/>
      <c r="BA53" s="359"/>
      <c r="BB53" s="359"/>
      <c r="BC53" s="294"/>
      <c r="BD53" s="294"/>
      <c r="BE53" s="294"/>
      <c r="BF53" s="294"/>
      <c r="BG53" s="401" t="s">
        <v>575</v>
      </c>
    </row>
    <row r="54" spans="1:59" ht="57.95">
      <c r="A54" s="276" t="s">
        <v>92</v>
      </c>
      <c r="B54" s="549">
        <v>32733</v>
      </c>
      <c r="C54" s="450" t="s">
        <v>271</v>
      </c>
      <c r="D54" s="586" t="s">
        <v>272</v>
      </c>
      <c r="E54" s="800" t="s">
        <v>273</v>
      </c>
      <c r="F54" s="801" t="s">
        <v>574</v>
      </c>
      <c r="G54" s="550" t="s">
        <v>455</v>
      </c>
      <c r="H54" s="712" t="s">
        <v>275</v>
      </c>
      <c r="I54" s="549"/>
      <c r="J54" s="549"/>
      <c r="K54" s="549"/>
      <c r="L54" s="549"/>
      <c r="M54" s="549"/>
      <c r="N54" s="552"/>
      <c r="O54" s="552"/>
      <c r="P54" s="552"/>
      <c r="Q54" s="552"/>
      <c r="R54" s="549"/>
      <c r="S54" s="549"/>
      <c r="T54" s="549"/>
      <c r="U54" s="542"/>
      <c r="V54" s="542"/>
      <c r="W54" s="542"/>
      <c r="X54" s="542"/>
      <c r="Y54" s="542"/>
      <c r="Z54" s="542"/>
      <c r="AA54" s="542"/>
      <c r="AB54" s="542"/>
      <c r="AC54" s="542"/>
      <c r="AD54" s="542"/>
      <c r="AE54" s="542"/>
      <c r="AF54" s="542"/>
      <c r="AG54" s="542"/>
      <c r="AH54" s="542"/>
      <c r="AI54" s="542"/>
      <c r="AJ54" s="542"/>
      <c r="AK54" s="542"/>
      <c r="AL54" s="542"/>
      <c r="AM54" s="542"/>
      <c r="AN54" s="542"/>
      <c r="AO54" s="542"/>
      <c r="AP54" s="542"/>
      <c r="AQ54" s="542"/>
      <c r="AR54" s="542"/>
      <c r="AS54" s="542"/>
      <c r="AT54" s="542"/>
      <c r="AU54" s="542"/>
      <c r="AV54" s="542"/>
      <c r="AW54" s="542"/>
      <c r="AX54" s="542"/>
      <c r="AY54" s="542"/>
      <c r="AZ54" s="542"/>
      <c r="BA54" s="552"/>
      <c r="BB54" s="552"/>
      <c r="BC54" s="542"/>
      <c r="BD54" s="542"/>
      <c r="BE54" s="542"/>
      <c r="BF54" s="542"/>
      <c r="BG54" s="802" t="s">
        <v>576</v>
      </c>
    </row>
    <row r="55" spans="1:59">
      <c r="A55" s="392" t="s">
        <v>85</v>
      </c>
      <c r="B55" s="296">
        <v>32733</v>
      </c>
      <c r="C55" s="392" t="s">
        <v>577</v>
      </c>
      <c r="D55" s="446"/>
      <c r="E55" s="512"/>
      <c r="F55" s="296"/>
      <c r="G55" s="295"/>
      <c r="H55" s="344"/>
      <c r="I55" s="296"/>
      <c r="J55" s="296"/>
      <c r="K55" s="296"/>
      <c r="L55" s="296"/>
      <c r="M55" s="296"/>
      <c r="N55" s="359"/>
      <c r="O55" s="359"/>
      <c r="P55" s="359"/>
      <c r="Q55" s="359"/>
      <c r="R55" s="296"/>
      <c r="S55" s="296"/>
      <c r="T55" s="296"/>
      <c r="U55" s="294"/>
      <c r="V55" s="294"/>
      <c r="W55" s="294"/>
      <c r="X55" s="294"/>
      <c r="Y55" s="294"/>
      <c r="Z55" s="294"/>
      <c r="AA55" s="294"/>
      <c r="AB55" s="294"/>
      <c r="AC55" s="294"/>
      <c r="AD55" s="294"/>
      <c r="AE55" s="294"/>
      <c r="AF55" s="294"/>
      <c r="AG55" s="294"/>
      <c r="AH55" s="294"/>
      <c r="AI55" s="294"/>
      <c r="AJ55" s="294"/>
      <c r="AK55" s="294"/>
      <c r="AL55" s="294"/>
      <c r="AM55" s="294"/>
      <c r="AN55" s="294"/>
      <c r="AO55" s="294"/>
      <c r="AP55" s="294"/>
      <c r="AQ55" s="294"/>
      <c r="AR55" s="294"/>
      <c r="AS55" s="294"/>
      <c r="AT55" s="294"/>
      <c r="AU55" s="294"/>
      <c r="AV55" s="294"/>
      <c r="AW55" s="294"/>
      <c r="AX55" s="294"/>
      <c r="AY55" s="294"/>
      <c r="AZ55" s="294"/>
      <c r="BA55" s="359"/>
      <c r="BB55" s="359"/>
      <c r="BC55" s="294"/>
      <c r="BD55" s="294"/>
      <c r="BE55" s="294"/>
      <c r="BF55" s="294"/>
      <c r="BG55" s="401" t="s">
        <v>578</v>
      </c>
    </row>
    <row r="56" spans="1:59" ht="29.1">
      <c r="A56" s="506" t="s">
        <v>467</v>
      </c>
      <c r="B56" s="506"/>
      <c r="C56" s="506" t="s">
        <v>579</v>
      </c>
      <c r="D56" s="506"/>
      <c r="E56" s="506"/>
      <c r="F56" s="554" t="s">
        <v>469</v>
      </c>
      <c r="G56" s="555" t="s">
        <v>580</v>
      </c>
      <c r="H56" s="803">
        <v>2076.35</v>
      </c>
      <c r="I56" s="554"/>
      <c r="J56" s="554"/>
      <c r="K56" s="554"/>
      <c r="L56" s="554"/>
      <c r="M56" s="554"/>
      <c r="N56" s="557"/>
      <c r="O56" s="557"/>
      <c r="P56" s="557"/>
      <c r="Q56" s="557"/>
      <c r="R56" s="554"/>
      <c r="S56" s="554"/>
      <c r="T56" s="554"/>
      <c r="U56" s="506"/>
      <c r="V56" s="506"/>
      <c r="W56" s="506"/>
      <c r="X56" s="506"/>
      <c r="Y56" s="506"/>
      <c r="Z56" s="506"/>
      <c r="AA56" s="506"/>
      <c r="AB56" s="506"/>
      <c r="AC56" s="506"/>
      <c r="AD56" s="506"/>
      <c r="AE56" s="506"/>
      <c r="AF56" s="506"/>
      <c r="AG56" s="506"/>
      <c r="AH56" s="506"/>
      <c r="AI56" s="506"/>
      <c r="AJ56" s="506"/>
      <c r="AK56" s="506"/>
      <c r="AL56" s="506"/>
      <c r="AM56" s="506"/>
      <c r="AN56" s="506"/>
      <c r="AO56" s="506"/>
      <c r="AP56" s="506"/>
      <c r="AQ56" s="506"/>
      <c r="AR56" s="506"/>
      <c r="AS56" s="506"/>
      <c r="AT56" s="506"/>
      <c r="AU56" s="506"/>
      <c r="AV56" s="506"/>
      <c r="AW56" s="506"/>
      <c r="AX56" s="506"/>
      <c r="AY56" s="506"/>
      <c r="AZ56" s="506"/>
      <c r="BA56" s="557"/>
      <c r="BB56" s="557"/>
      <c r="BC56" s="506"/>
      <c r="BD56" s="506"/>
      <c r="BE56" s="506"/>
      <c r="BF56" s="506"/>
      <c r="BG56" s="558" t="s">
        <v>581</v>
      </c>
    </row>
    <row r="57" spans="1:59" ht="43.5">
      <c r="A57" s="294" t="s">
        <v>85</v>
      </c>
      <c r="B57" s="294"/>
      <c r="C57" s="294" t="s">
        <v>582</v>
      </c>
      <c r="D57" s="294"/>
      <c r="E57" s="294" t="s">
        <v>583</v>
      </c>
      <c r="F57" s="296" t="s">
        <v>496</v>
      </c>
      <c r="G57" s="295" t="s">
        <v>584</v>
      </c>
      <c r="H57" s="344"/>
      <c r="I57" s="296"/>
      <c r="J57" s="296"/>
      <c r="K57" s="296" t="s">
        <v>67</v>
      </c>
      <c r="L57" s="296"/>
      <c r="M57" s="296"/>
      <c r="N57" s="359"/>
      <c r="O57" s="359"/>
      <c r="P57" s="359"/>
      <c r="Q57" s="359"/>
      <c r="R57" s="296"/>
      <c r="S57" s="296"/>
      <c r="T57" s="296"/>
      <c r="U57" s="294"/>
      <c r="V57" s="294"/>
      <c r="W57" s="294"/>
      <c r="X57" s="294"/>
      <c r="Y57" s="294"/>
      <c r="Z57" s="294"/>
      <c r="AA57" s="294"/>
      <c r="AB57" s="294"/>
      <c r="AC57" s="294"/>
      <c r="AD57" s="294"/>
      <c r="AE57" s="294"/>
      <c r="AF57" s="294"/>
      <c r="AG57" s="294"/>
      <c r="AH57" s="294"/>
      <c r="AI57" s="294"/>
      <c r="AJ57" s="294"/>
      <c r="AK57" s="294"/>
      <c r="AL57" s="294"/>
      <c r="AM57" s="294"/>
      <c r="AN57" s="294"/>
      <c r="AO57" s="294"/>
      <c r="AP57" s="294"/>
      <c r="AQ57" s="294"/>
      <c r="AR57" s="294"/>
      <c r="AS57" s="294"/>
      <c r="AT57" s="294"/>
      <c r="AU57" s="294"/>
      <c r="AV57" s="294"/>
      <c r="AW57" s="294"/>
      <c r="AX57" s="294"/>
      <c r="AY57" s="294"/>
      <c r="AZ57" s="294"/>
      <c r="BA57" s="359"/>
      <c r="BB57" s="359"/>
      <c r="BC57" s="294"/>
      <c r="BD57" s="294"/>
      <c r="BE57" s="294"/>
      <c r="BF57" s="294"/>
      <c r="BG57" s="492" t="s">
        <v>585</v>
      </c>
    </row>
    <row r="58" spans="1:59" ht="57.95">
      <c r="A58" s="294" t="s">
        <v>467</v>
      </c>
      <c r="B58" s="294">
        <v>80012</v>
      </c>
      <c r="C58" s="294" t="s">
        <v>586</v>
      </c>
      <c r="D58" s="294"/>
      <c r="E58" s="294"/>
      <c r="F58" s="296" t="s">
        <v>469</v>
      </c>
      <c r="G58" s="295" t="s">
        <v>587</v>
      </c>
      <c r="H58" s="344"/>
      <c r="I58" s="296"/>
      <c r="J58" s="296"/>
      <c r="K58" s="296"/>
      <c r="L58" s="296"/>
      <c r="M58" s="296"/>
      <c r="N58" s="359"/>
      <c r="O58" s="359"/>
      <c r="P58" s="359"/>
      <c r="Q58" s="359"/>
      <c r="R58" s="296"/>
      <c r="S58" s="296"/>
      <c r="T58" s="296"/>
      <c r="U58" s="294"/>
      <c r="V58" s="294"/>
      <c r="W58" s="294"/>
      <c r="X58" s="294"/>
      <c r="Y58" s="294"/>
      <c r="Z58" s="294"/>
      <c r="AA58" s="294"/>
      <c r="AB58" s="294"/>
      <c r="AC58" s="294"/>
      <c r="AD58" s="294"/>
      <c r="AE58" s="294"/>
      <c r="AF58" s="294"/>
      <c r="AG58" s="294"/>
      <c r="AH58" s="294"/>
      <c r="AI58" s="294"/>
      <c r="AJ58" s="294"/>
      <c r="AK58" s="294"/>
      <c r="AL58" s="294"/>
      <c r="AM58" s="294"/>
      <c r="AN58" s="294"/>
      <c r="AO58" s="294"/>
      <c r="AP58" s="294"/>
      <c r="AQ58" s="294"/>
      <c r="AR58" s="294"/>
      <c r="AS58" s="294"/>
      <c r="AT58" s="294"/>
      <c r="AU58" s="294"/>
      <c r="AV58" s="294"/>
      <c r="AW58" s="294"/>
      <c r="AX58" s="294"/>
      <c r="AY58" s="294"/>
      <c r="AZ58" s="294"/>
      <c r="BA58" s="359"/>
      <c r="BB58" s="359"/>
      <c r="BC58" s="294"/>
      <c r="BD58" s="294"/>
      <c r="BE58" s="294"/>
      <c r="BF58" s="294"/>
      <c r="BG58" s="492" t="s">
        <v>588</v>
      </c>
    </row>
    <row r="59" spans="1:59" ht="29.1">
      <c r="A59" s="294" t="s">
        <v>467</v>
      </c>
      <c r="B59" s="294">
        <v>25507</v>
      </c>
      <c r="C59" s="294" t="s">
        <v>589</v>
      </c>
      <c r="D59" s="294"/>
      <c r="E59" s="294"/>
      <c r="F59" s="296" t="s">
        <v>496</v>
      </c>
      <c r="G59" s="295" t="s">
        <v>590</v>
      </c>
      <c r="H59" s="344"/>
      <c r="I59" s="296"/>
      <c r="J59" s="296"/>
      <c r="K59" s="296" t="s">
        <v>498</v>
      </c>
      <c r="L59" s="296"/>
      <c r="M59" s="296"/>
      <c r="N59" s="359"/>
      <c r="O59" s="359"/>
      <c r="P59" s="359"/>
      <c r="Q59" s="359"/>
      <c r="R59" s="296"/>
      <c r="S59" s="296"/>
      <c r="T59" s="296"/>
      <c r="U59" s="294"/>
      <c r="V59" s="294"/>
      <c r="W59" s="294"/>
      <c r="X59" s="294"/>
      <c r="Y59" s="294"/>
      <c r="Z59" s="294"/>
      <c r="AA59" s="294"/>
      <c r="AB59" s="294"/>
      <c r="AC59" s="294"/>
      <c r="AD59" s="294"/>
      <c r="AE59" s="294"/>
      <c r="AF59" s="294"/>
      <c r="AG59" s="294"/>
      <c r="AH59" s="294"/>
      <c r="AI59" s="294"/>
      <c r="AJ59" s="294"/>
      <c r="AK59" s="294"/>
      <c r="AL59" s="294"/>
      <c r="AM59" s="294"/>
      <c r="AN59" s="294"/>
      <c r="AO59" s="294"/>
      <c r="AP59" s="294"/>
      <c r="AQ59" s="294"/>
      <c r="AR59" s="294"/>
      <c r="AS59" s="294"/>
      <c r="AT59" s="294"/>
      <c r="AU59" s="294"/>
      <c r="AV59" s="294"/>
      <c r="AW59" s="294"/>
      <c r="AX59" s="294"/>
      <c r="AY59" s="294"/>
      <c r="AZ59" s="294"/>
      <c r="BA59" s="359"/>
      <c r="BB59" s="359"/>
      <c r="BC59" s="294"/>
      <c r="BD59" s="294"/>
      <c r="BE59" s="294"/>
      <c r="BF59" s="294"/>
      <c r="BG59" s="492" t="s">
        <v>591</v>
      </c>
    </row>
    <row r="60" spans="1:59" ht="43.5">
      <c r="A60" s="294" t="s">
        <v>592</v>
      </c>
      <c r="B60" s="294">
        <v>89497</v>
      </c>
      <c r="C60" s="294" t="s">
        <v>593</v>
      </c>
      <c r="D60" s="294"/>
      <c r="E60" s="294"/>
      <c r="F60" s="296" t="s">
        <v>496</v>
      </c>
      <c r="G60" s="295" t="s">
        <v>594</v>
      </c>
      <c r="H60" s="344"/>
      <c r="I60" s="296"/>
      <c r="J60" s="296"/>
      <c r="K60" s="296" t="s">
        <v>67</v>
      </c>
      <c r="L60" s="296"/>
      <c r="M60" s="296"/>
      <c r="N60" s="359"/>
      <c r="O60" s="359"/>
      <c r="P60" s="359"/>
      <c r="Q60" s="359"/>
      <c r="R60" s="296"/>
      <c r="S60" s="296"/>
      <c r="T60" s="296"/>
      <c r="U60" s="294"/>
      <c r="V60" s="294"/>
      <c r="W60" s="294"/>
      <c r="X60" s="294"/>
      <c r="Y60" s="294"/>
      <c r="Z60" s="294"/>
      <c r="AA60" s="294"/>
      <c r="AB60" s="294"/>
      <c r="AC60" s="294"/>
      <c r="AD60" s="294"/>
      <c r="AE60" s="294"/>
      <c r="AF60" s="294"/>
      <c r="AG60" s="294"/>
      <c r="AH60" s="294"/>
      <c r="AI60" s="294"/>
      <c r="AJ60" s="294"/>
      <c r="AK60" s="294"/>
      <c r="AL60" s="294"/>
      <c r="AM60" s="294"/>
      <c r="AN60" s="294"/>
      <c r="AO60" s="294"/>
      <c r="AP60" s="294"/>
      <c r="AQ60" s="294"/>
      <c r="AR60" s="294"/>
      <c r="AS60" s="294"/>
      <c r="AT60" s="294"/>
      <c r="AU60" s="294"/>
      <c r="AV60" s="294"/>
      <c r="AW60" s="294"/>
      <c r="AX60" s="294"/>
      <c r="AY60" s="294"/>
      <c r="AZ60" s="294"/>
      <c r="BA60" s="359"/>
      <c r="BB60" s="359"/>
      <c r="BC60" s="294"/>
      <c r="BD60" s="294"/>
      <c r="BE60" s="294"/>
      <c r="BF60" s="294"/>
      <c r="BG60" s="492" t="s">
        <v>595</v>
      </c>
    </row>
    <row r="61" spans="1:59" ht="43.5">
      <c r="A61" s="294" t="s">
        <v>592</v>
      </c>
      <c r="B61" s="294"/>
      <c r="C61" s="294" t="s">
        <v>596</v>
      </c>
      <c r="D61" s="294"/>
      <c r="E61" s="294"/>
      <c r="F61" s="296" t="s">
        <v>496</v>
      </c>
      <c r="G61" s="295" t="s">
        <v>594</v>
      </c>
      <c r="H61" s="344"/>
      <c r="I61" s="296"/>
      <c r="J61" s="296"/>
      <c r="K61" s="296" t="s">
        <v>67</v>
      </c>
      <c r="L61" s="296"/>
      <c r="M61" s="296"/>
      <c r="N61" s="359"/>
      <c r="O61" s="359"/>
      <c r="P61" s="359"/>
      <c r="Q61" s="359"/>
      <c r="R61" s="296"/>
      <c r="S61" s="296"/>
      <c r="T61" s="296"/>
      <c r="U61" s="294"/>
      <c r="V61" s="294"/>
      <c r="W61" s="294"/>
      <c r="X61" s="294"/>
      <c r="Y61" s="294"/>
      <c r="Z61" s="294"/>
      <c r="AA61" s="294"/>
      <c r="AB61" s="294"/>
      <c r="AC61" s="294"/>
      <c r="AD61" s="294"/>
      <c r="AE61" s="294"/>
      <c r="AF61" s="294"/>
      <c r="AG61" s="294"/>
      <c r="AH61" s="294"/>
      <c r="AI61" s="294"/>
      <c r="AJ61" s="294"/>
      <c r="AK61" s="294"/>
      <c r="AL61" s="294"/>
      <c r="AM61" s="294"/>
      <c r="AN61" s="294"/>
      <c r="AO61" s="294"/>
      <c r="AP61" s="294"/>
      <c r="AQ61" s="294"/>
      <c r="AR61" s="294"/>
      <c r="AS61" s="294"/>
      <c r="AT61" s="294"/>
      <c r="AU61" s="294"/>
      <c r="AV61" s="294"/>
      <c r="AW61" s="294"/>
      <c r="AX61" s="294"/>
      <c r="AY61" s="294"/>
      <c r="AZ61" s="294"/>
      <c r="BA61" s="359"/>
      <c r="BB61" s="359"/>
      <c r="BC61" s="294"/>
      <c r="BD61" s="294"/>
      <c r="BE61" s="294"/>
      <c r="BF61" s="294"/>
      <c r="BG61" s="492" t="s">
        <v>597</v>
      </c>
    </row>
    <row r="62" spans="1:59" ht="57.95">
      <c r="A62" s="294" t="s">
        <v>592</v>
      </c>
      <c r="B62" s="294"/>
      <c r="C62" s="294" t="s">
        <v>598</v>
      </c>
      <c r="D62" s="294"/>
      <c r="E62" s="294" t="s">
        <v>599</v>
      </c>
      <c r="F62" s="296" t="s">
        <v>496</v>
      </c>
      <c r="G62" s="295" t="s">
        <v>600</v>
      </c>
      <c r="H62" s="344"/>
      <c r="I62" s="296"/>
      <c r="J62" s="296"/>
      <c r="K62" s="296" t="s">
        <v>67</v>
      </c>
      <c r="L62" s="296" t="s">
        <v>601</v>
      </c>
      <c r="M62" s="296"/>
      <c r="N62" s="359"/>
      <c r="O62" s="359"/>
      <c r="P62" s="359"/>
      <c r="Q62" s="359"/>
      <c r="R62" s="296"/>
      <c r="S62" s="296"/>
      <c r="T62" s="296"/>
      <c r="U62" s="294"/>
      <c r="V62" s="294"/>
      <c r="W62" s="294"/>
      <c r="X62" s="294"/>
      <c r="Y62" s="294"/>
      <c r="Z62" s="294"/>
      <c r="AA62" s="294"/>
      <c r="AB62" s="294"/>
      <c r="AC62" s="294"/>
      <c r="AD62" s="294"/>
      <c r="AE62" s="294"/>
      <c r="AF62" s="294"/>
      <c r="AG62" s="294"/>
      <c r="AH62" s="294"/>
      <c r="AI62" s="294"/>
      <c r="AJ62" s="294"/>
      <c r="AK62" s="294"/>
      <c r="AL62" s="294"/>
      <c r="AM62" s="294"/>
      <c r="AN62" s="294"/>
      <c r="AO62" s="294"/>
      <c r="AP62" s="294"/>
      <c r="AQ62" s="294"/>
      <c r="AR62" s="294"/>
      <c r="AS62" s="294"/>
      <c r="AT62" s="294"/>
      <c r="AU62" s="294"/>
      <c r="AV62" s="294"/>
      <c r="AW62" s="294"/>
      <c r="AX62" s="294"/>
      <c r="AY62" s="294"/>
      <c r="AZ62" s="294"/>
      <c r="BA62" s="359"/>
      <c r="BB62" s="359"/>
      <c r="BC62" s="294"/>
      <c r="BD62" s="294"/>
      <c r="BE62" s="294"/>
      <c r="BF62" s="294"/>
      <c r="BG62" s="492" t="s">
        <v>602</v>
      </c>
    </row>
    <row r="63" spans="1:59" ht="87">
      <c r="A63" s="294" t="s">
        <v>85</v>
      </c>
      <c r="B63" s="294"/>
      <c r="C63" s="294" t="s">
        <v>603</v>
      </c>
      <c r="D63" s="294" t="s">
        <v>604</v>
      </c>
      <c r="E63" s="294"/>
      <c r="F63" s="296" t="s">
        <v>469</v>
      </c>
      <c r="G63" s="295" t="s">
        <v>605</v>
      </c>
      <c r="H63" s="344"/>
      <c r="I63" s="296"/>
      <c r="J63" s="296"/>
      <c r="K63" s="296" t="s">
        <v>606</v>
      </c>
      <c r="L63" s="296"/>
      <c r="M63" s="296"/>
      <c r="N63" s="359"/>
      <c r="O63" s="359"/>
      <c r="P63" s="359"/>
      <c r="Q63" s="359"/>
      <c r="R63" s="296"/>
      <c r="S63" s="296"/>
      <c r="T63" s="296"/>
      <c r="U63" s="294"/>
      <c r="V63" s="294"/>
      <c r="W63" s="294"/>
      <c r="X63" s="294"/>
      <c r="Y63" s="294"/>
      <c r="Z63" s="294"/>
      <c r="AA63" s="294"/>
      <c r="AB63" s="294"/>
      <c r="AC63" s="294"/>
      <c r="AD63" s="294"/>
      <c r="AE63" s="294"/>
      <c r="AF63" s="294"/>
      <c r="AG63" s="294"/>
      <c r="AH63" s="294"/>
      <c r="AI63" s="294"/>
      <c r="AJ63" s="294"/>
      <c r="AK63" s="294"/>
      <c r="AL63" s="294"/>
      <c r="AM63" s="294"/>
      <c r="AN63" s="294"/>
      <c r="AO63" s="294"/>
      <c r="AP63" s="294"/>
      <c r="AQ63" s="294"/>
      <c r="AR63" s="294"/>
      <c r="AS63" s="294"/>
      <c r="AT63" s="294"/>
      <c r="AU63" s="294"/>
      <c r="AV63" s="294"/>
      <c r="AW63" s="294"/>
      <c r="AX63" s="294"/>
      <c r="AY63" s="294"/>
      <c r="AZ63" s="294"/>
      <c r="BA63" s="359"/>
      <c r="BB63" s="359"/>
      <c r="BC63" s="294"/>
      <c r="BD63" s="294"/>
      <c r="BE63" s="294"/>
      <c r="BF63" s="294"/>
      <c r="BG63" s="492" t="s">
        <v>607</v>
      </c>
    </row>
    <row r="64" spans="1:59" ht="57.95">
      <c r="A64" s="294" t="s">
        <v>85</v>
      </c>
      <c r="B64" s="294"/>
      <c r="C64" s="294" t="s">
        <v>608</v>
      </c>
      <c r="D64" s="294" t="s">
        <v>609</v>
      </c>
      <c r="E64" s="294"/>
      <c r="F64" s="296" t="s">
        <v>496</v>
      </c>
      <c r="G64" s="295" t="s">
        <v>584</v>
      </c>
      <c r="H64" s="344"/>
      <c r="I64" s="296"/>
      <c r="J64" s="296"/>
      <c r="K64" s="296" t="s">
        <v>67</v>
      </c>
      <c r="L64" s="296" t="s">
        <v>601</v>
      </c>
      <c r="M64" s="296"/>
      <c r="N64" s="359"/>
      <c r="O64" s="359"/>
      <c r="P64" s="359"/>
      <c r="Q64" s="359"/>
      <c r="R64" s="296"/>
      <c r="S64" s="296"/>
      <c r="T64" s="296"/>
      <c r="U64" s="294"/>
      <c r="V64" s="294"/>
      <c r="W64" s="294"/>
      <c r="X64" s="294"/>
      <c r="Y64" s="294"/>
      <c r="Z64" s="294"/>
      <c r="AA64" s="294"/>
      <c r="AB64" s="294"/>
      <c r="AC64" s="294"/>
      <c r="AD64" s="294"/>
      <c r="AE64" s="294"/>
      <c r="AF64" s="294"/>
      <c r="AG64" s="294"/>
      <c r="AH64" s="294"/>
      <c r="AI64" s="294"/>
      <c r="AJ64" s="294"/>
      <c r="AK64" s="294"/>
      <c r="AL64" s="294"/>
      <c r="AM64" s="294"/>
      <c r="AN64" s="294"/>
      <c r="AO64" s="294"/>
      <c r="AP64" s="294"/>
      <c r="AQ64" s="294"/>
      <c r="AR64" s="294"/>
      <c r="AS64" s="294"/>
      <c r="AT64" s="294"/>
      <c r="AU64" s="294"/>
      <c r="AV64" s="294"/>
      <c r="AW64" s="294"/>
      <c r="AX64" s="294"/>
      <c r="AY64" s="294"/>
      <c r="AZ64" s="294"/>
      <c r="BA64" s="359"/>
      <c r="BB64" s="359"/>
      <c r="BC64" s="294"/>
      <c r="BD64" s="294"/>
      <c r="BE64" s="294"/>
      <c r="BF64" s="294"/>
      <c r="BG64" s="492" t="s">
        <v>610</v>
      </c>
    </row>
    <row r="65" spans="1:59" ht="29.1">
      <c r="A65" s="294" t="s">
        <v>85</v>
      </c>
      <c r="B65" s="294"/>
      <c r="C65" s="294" t="s">
        <v>611</v>
      </c>
      <c r="D65" s="294" t="s">
        <v>612</v>
      </c>
      <c r="E65" s="506" t="s">
        <v>613</v>
      </c>
      <c r="F65" s="296" t="s">
        <v>469</v>
      </c>
      <c r="G65" s="295" t="s">
        <v>614</v>
      </c>
      <c r="H65" s="344">
        <v>2045.85</v>
      </c>
      <c r="I65" s="296"/>
      <c r="J65" s="296"/>
      <c r="K65" s="296" t="s">
        <v>67</v>
      </c>
      <c r="L65" s="296"/>
      <c r="M65" s="296"/>
      <c r="N65" s="359"/>
      <c r="O65" s="359"/>
      <c r="P65" s="359"/>
      <c r="Q65" s="359"/>
      <c r="R65" s="296"/>
      <c r="S65" s="296"/>
      <c r="T65" s="296"/>
      <c r="U65" s="294"/>
      <c r="V65" s="294"/>
      <c r="W65" s="294"/>
      <c r="X65" s="294"/>
      <c r="Y65" s="294"/>
      <c r="Z65" s="294"/>
      <c r="AA65" s="294"/>
      <c r="AB65" s="294"/>
      <c r="AC65" s="294"/>
      <c r="AD65" s="294"/>
      <c r="AE65" s="294"/>
      <c r="AF65" s="294"/>
      <c r="AG65" s="294"/>
      <c r="AH65" s="294"/>
      <c r="AI65" s="294"/>
      <c r="AJ65" s="294"/>
      <c r="AK65" s="294"/>
      <c r="AL65" s="294"/>
      <c r="AM65" s="294"/>
      <c r="AN65" s="294"/>
      <c r="AO65" s="294"/>
      <c r="AP65" s="294"/>
      <c r="AQ65" s="294"/>
      <c r="AR65" s="294"/>
      <c r="AS65" s="294"/>
      <c r="AT65" s="294"/>
      <c r="AU65" s="294"/>
      <c r="AV65" s="294"/>
      <c r="AW65" s="294"/>
      <c r="AX65" s="294"/>
      <c r="AY65" s="294"/>
      <c r="AZ65" s="294"/>
      <c r="BA65" s="359"/>
      <c r="BB65" s="359"/>
      <c r="BC65" s="294"/>
      <c r="BD65" s="294"/>
      <c r="BE65" s="294"/>
      <c r="BF65" s="294"/>
      <c r="BG65" s="492" t="s">
        <v>615</v>
      </c>
    </row>
    <row r="66" spans="1:59" ht="72.599999999999994">
      <c r="A66" s="294" t="s">
        <v>467</v>
      </c>
      <c r="B66" s="294"/>
      <c r="C66" s="294" t="s">
        <v>611</v>
      </c>
      <c r="D66" s="294" t="s">
        <v>612</v>
      </c>
      <c r="E66" s="506" t="s">
        <v>613</v>
      </c>
      <c r="F66" s="554" t="s">
        <v>511</v>
      </c>
      <c r="G66" s="295" t="s">
        <v>455</v>
      </c>
      <c r="H66" s="344">
        <v>2230.3000000000002</v>
      </c>
      <c r="I66" s="296"/>
      <c r="J66" s="296"/>
      <c r="K66" s="296" t="s">
        <v>540</v>
      </c>
      <c r="L66" s="297">
        <v>45301</v>
      </c>
      <c r="M66" s="296"/>
      <c r="N66" s="359"/>
      <c r="O66" s="359"/>
      <c r="P66" s="359"/>
      <c r="Q66" s="359"/>
      <c r="R66" s="296"/>
      <c r="S66" s="296"/>
      <c r="T66" s="296"/>
      <c r="U66" s="294"/>
      <c r="V66" s="294"/>
      <c r="W66" s="294"/>
      <c r="X66" s="294"/>
      <c r="Y66" s="294"/>
      <c r="Z66" s="294"/>
      <c r="AA66" s="294"/>
      <c r="AB66" s="294"/>
      <c r="AC66" s="294"/>
      <c r="AD66" s="294"/>
      <c r="AE66" s="294"/>
      <c r="AF66" s="294"/>
      <c r="AG66" s="294"/>
      <c r="AH66" s="294"/>
      <c r="AI66" s="294"/>
      <c r="AJ66" s="294"/>
      <c r="AK66" s="294"/>
      <c r="AL66" s="294"/>
      <c r="AM66" s="294"/>
      <c r="AN66" s="294"/>
      <c r="AO66" s="294"/>
      <c r="AP66" s="294"/>
      <c r="AQ66" s="294"/>
      <c r="AR66" s="294"/>
      <c r="AS66" s="294"/>
      <c r="AT66" s="294"/>
      <c r="AU66" s="294"/>
      <c r="AV66" s="294"/>
      <c r="AW66" s="294"/>
      <c r="AX66" s="294"/>
      <c r="AY66" s="294"/>
      <c r="AZ66" s="294"/>
      <c r="BA66" s="359"/>
      <c r="BB66" s="359"/>
      <c r="BC66" s="294"/>
      <c r="BD66" s="294"/>
      <c r="BE66" s="294"/>
      <c r="BF66" s="294"/>
      <c r="BG66" s="492" t="s">
        <v>616</v>
      </c>
    </row>
    <row r="67" spans="1:59" ht="29.1">
      <c r="A67" s="294" t="s">
        <v>467</v>
      </c>
      <c r="B67" s="294"/>
      <c r="C67" s="294" t="s">
        <v>617</v>
      </c>
      <c r="D67" s="294" t="s">
        <v>618</v>
      </c>
      <c r="E67" s="482" t="s">
        <v>510</v>
      </c>
      <c r="F67" s="554" t="s">
        <v>511</v>
      </c>
      <c r="G67" s="295" t="s">
        <v>455</v>
      </c>
      <c r="H67" s="344"/>
      <c r="I67" s="296"/>
      <c r="J67" s="296"/>
      <c r="K67" s="296" t="s">
        <v>498</v>
      </c>
      <c r="L67" s="297">
        <v>45513</v>
      </c>
      <c r="M67" s="296"/>
      <c r="N67" s="359"/>
      <c r="O67" s="359"/>
      <c r="P67" s="359"/>
      <c r="Q67" s="359"/>
      <c r="R67" s="296"/>
      <c r="S67" s="296"/>
      <c r="T67" s="296"/>
      <c r="U67" s="294"/>
      <c r="V67" s="294"/>
      <c r="W67" s="294"/>
      <c r="X67" s="294"/>
      <c r="Y67" s="294"/>
      <c r="Z67" s="294"/>
      <c r="AA67" s="294"/>
      <c r="AB67" s="294"/>
      <c r="AC67" s="294"/>
      <c r="AD67" s="294"/>
      <c r="AE67" s="294"/>
      <c r="AF67" s="294"/>
      <c r="AG67" s="294"/>
      <c r="AH67" s="294"/>
      <c r="AI67" s="294"/>
      <c r="AJ67" s="294"/>
      <c r="AK67" s="294"/>
      <c r="AL67" s="294"/>
      <c r="AM67" s="294"/>
      <c r="AN67" s="294"/>
      <c r="AO67" s="294"/>
      <c r="AP67" s="294"/>
      <c r="AQ67" s="294"/>
      <c r="AR67" s="294"/>
      <c r="AS67" s="294"/>
      <c r="AT67" s="294"/>
      <c r="AU67" s="294"/>
      <c r="AV67" s="294"/>
      <c r="AW67" s="294"/>
      <c r="AX67" s="294"/>
      <c r="AY67" s="294"/>
      <c r="AZ67" s="294"/>
      <c r="BA67" s="359"/>
      <c r="BB67" s="359"/>
      <c r="BC67" s="294"/>
      <c r="BD67" s="294"/>
      <c r="BE67" s="294"/>
      <c r="BF67" s="294"/>
      <c r="BG67" s="492" t="s">
        <v>619</v>
      </c>
    </row>
    <row r="68" spans="1:59" ht="72.599999999999994">
      <c r="A68" s="294" t="s">
        <v>592</v>
      </c>
      <c r="B68" s="294"/>
      <c r="C68" s="294" t="s">
        <v>620</v>
      </c>
      <c r="D68" s="294" t="s">
        <v>621</v>
      </c>
      <c r="E68" s="482" t="s">
        <v>622</v>
      </c>
      <c r="F68" s="554" t="s">
        <v>511</v>
      </c>
      <c r="G68" s="295" t="s">
        <v>455</v>
      </c>
      <c r="H68" s="344"/>
      <c r="I68" s="296"/>
      <c r="J68" s="296"/>
      <c r="K68" s="296" t="s">
        <v>540</v>
      </c>
      <c r="L68" s="297">
        <v>45332</v>
      </c>
      <c r="M68" s="296"/>
      <c r="N68" s="359"/>
      <c r="O68" s="359"/>
      <c r="P68" s="359"/>
      <c r="Q68" s="359"/>
      <c r="R68" s="296"/>
      <c r="S68" s="296"/>
      <c r="T68" s="296"/>
      <c r="U68" s="294"/>
      <c r="V68" s="294"/>
      <c r="W68" s="294"/>
      <c r="X68" s="294"/>
      <c r="Y68" s="294"/>
      <c r="Z68" s="294"/>
      <c r="AA68" s="294"/>
      <c r="AB68" s="294"/>
      <c r="AC68" s="294"/>
      <c r="AD68" s="294"/>
      <c r="AE68" s="294"/>
      <c r="AF68" s="294"/>
      <c r="AG68" s="294"/>
      <c r="AH68" s="294"/>
      <c r="AI68" s="294"/>
      <c r="AJ68" s="294"/>
      <c r="AK68" s="294"/>
      <c r="AL68" s="294"/>
      <c r="AM68" s="294"/>
      <c r="AN68" s="294"/>
      <c r="AO68" s="294"/>
      <c r="AP68" s="294"/>
      <c r="AQ68" s="294"/>
      <c r="AR68" s="294"/>
      <c r="AS68" s="294"/>
      <c r="AT68" s="294"/>
      <c r="AU68" s="294"/>
      <c r="AV68" s="294"/>
      <c r="AW68" s="294"/>
      <c r="AX68" s="294"/>
      <c r="AY68" s="294"/>
      <c r="AZ68" s="294"/>
      <c r="BA68" s="359"/>
      <c r="BB68" s="359"/>
      <c r="BC68" s="294"/>
      <c r="BD68" s="294"/>
      <c r="BE68" s="294"/>
      <c r="BF68" s="294"/>
      <c r="BG68" s="492" t="s">
        <v>623</v>
      </c>
    </row>
    <row r="69" spans="1:59" ht="101.45">
      <c r="A69" s="542" t="s">
        <v>592</v>
      </c>
      <c r="B69" s="542"/>
      <c r="C69" s="542" t="s">
        <v>624</v>
      </c>
      <c r="D69" s="542"/>
      <c r="E69" s="542"/>
      <c r="F69" s="549" t="s">
        <v>496</v>
      </c>
      <c r="G69" s="550" t="s">
        <v>600</v>
      </c>
      <c r="H69" s="712"/>
      <c r="I69" s="549"/>
      <c r="J69" s="549"/>
      <c r="K69" s="549" t="s">
        <v>67</v>
      </c>
      <c r="L69" s="549" t="s">
        <v>625</v>
      </c>
      <c r="M69" s="549"/>
      <c r="N69" s="552"/>
      <c r="O69" s="552"/>
      <c r="P69" s="552"/>
      <c r="Q69" s="552"/>
      <c r="R69" s="549"/>
      <c r="S69" s="549"/>
      <c r="T69" s="549"/>
      <c r="U69" s="542"/>
      <c r="V69" s="542"/>
      <c r="W69" s="542"/>
      <c r="X69" s="542"/>
      <c r="Y69" s="542"/>
      <c r="Z69" s="542"/>
      <c r="AA69" s="542"/>
      <c r="AB69" s="542"/>
      <c r="AC69" s="542"/>
      <c r="AD69" s="542"/>
      <c r="AE69" s="542"/>
      <c r="AF69" s="542"/>
      <c r="AG69" s="542"/>
      <c r="AH69" s="542"/>
      <c r="AI69" s="542"/>
      <c r="AJ69" s="542"/>
      <c r="AK69" s="542"/>
      <c r="AL69" s="542"/>
      <c r="AM69" s="542"/>
      <c r="AN69" s="542"/>
      <c r="AO69" s="542"/>
      <c r="AP69" s="542"/>
      <c r="AQ69" s="542"/>
      <c r="AR69" s="542"/>
      <c r="AS69" s="542"/>
      <c r="AT69" s="542"/>
      <c r="AU69" s="542"/>
      <c r="AV69" s="542"/>
      <c r="AW69" s="542"/>
      <c r="AX69" s="542"/>
      <c r="AY69" s="542"/>
      <c r="AZ69" s="542"/>
      <c r="BA69" s="552"/>
      <c r="BB69" s="552"/>
      <c r="BC69" s="542"/>
      <c r="BD69" s="542"/>
      <c r="BE69" s="542"/>
      <c r="BF69" s="542"/>
      <c r="BG69" s="553" t="s">
        <v>626</v>
      </c>
    </row>
    <row r="70" spans="1:59" s="542" customFormat="1" ht="29.1">
      <c r="A70" s="542" t="s">
        <v>92</v>
      </c>
      <c r="C70" s="542" t="s">
        <v>627</v>
      </c>
      <c r="D70" s="542" t="s">
        <v>628</v>
      </c>
      <c r="E70" s="542" t="s">
        <v>622</v>
      </c>
      <c r="F70" s="549" t="s">
        <v>469</v>
      </c>
      <c r="G70" s="550" t="s">
        <v>629</v>
      </c>
      <c r="H70" s="712"/>
      <c r="I70" s="549"/>
      <c r="J70" s="549"/>
      <c r="K70" s="549" t="s">
        <v>67</v>
      </c>
      <c r="L70" s="549"/>
      <c r="M70" s="549"/>
      <c r="N70" s="552"/>
      <c r="O70" s="552"/>
      <c r="P70" s="552"/>
      <c r="Q70" s="552"/>
      <c r="R70" s="549"/>
      <c r="S70" s="549"/>
      <c r="T70" s="549"/>
      <c r="BA70" s="552"/>
      <c r="BB70" s="552"/>
      <c r="BG70" s="553" t="s">
        <v>630</v>
      </c>
    </row>
    <row r="71" spans="1:59" s="294" customFormat="1" ht="72.599999999999994">
      <c r="A71" s="294" t="s">
        <v>92</v>
      </c>
      <c r="C71" s="294" t="s">
        <v>631</v>
      </c>
      <c r="D71" s="294" t="s">
        <v>632</v>
      </c>
      <c r="E71" s="294" t="s">
        <v>535</v>
      </c>
      <c r="F71" s="549" t="s">
        <v>469</v>
      </c>
      <c r="G71" s="295" t="s">
        <v>455</v>
      </c>
      <c r="H71" s="344"/>
      <c r="I71" s="296"/>
      <c r="J71" s="296"/>
      <c r="K71" s="296" t="s">
        <v>67</v>
      </c>
      <c r="L71" s="296" t="s">
        <v>633</v>
      </c>
      <c r="M71" s="296"/>
      <c r="N71" s="359"/>
      <c r="O71" s="359"/>
      <c r="P71" s="359"/>
      <c r="Q71" s="359"/>
      <c r="R71" s="296"/>
      <c r="S71" s="296"/>
      <c r="T71" s="296"/>
      <c r="BA71" s="359"/>
      <c r="BB71" s="359"/>
      <c r="BG71" s="492" t="s">
        <v>634</v>
      </c>
    </row>
    <row r="72" spans="1:59" ht="29.1">
      <c r="B72" t="s">
        <v>19</v>
      </c>
      <c r="C72" t="s">
        <v>19</v>
      </c>
      <c r="D72" t="s">
        <v>20</v>
      </c>
      <c r="G72" s="16" t="s">
        <v>39</v>
      </c>
      <c r="I72"/>
      <c r="J72"/>
      <c r="K72"/>
      <c r="L72" s="2">
        <f ca="1">TODAY()</f>
        <v>45769</v>
      </c>
      <c r="M72" s="2"/>
      <c r="N72" s="360"/>
      <c r="O72" s="360"/>
      <c r="P72" s="360"/>
      <c r="Q72" s="360"/>
      <c r="R72" s="316"/>
      <c r="S72" s="316"/>
      <c r="T72" s="2">
        <f ca="1">WORKDAY(L72, 10)</f>
        <v>45783</v>
      </c>
      <c r="U72" s="1">
        <f ca="1">R72-T72</f>
        <v>-45783</v>
      </c>
      <c r="V72" s="2"/>
      <c r="W72" s="2"/>
      <c r="X72" s="2">
        <f>WORKDAY(R72, 20)</f>
        <v>27</v>
      </c>
      <c r="Y72" s="1">
        <f>V72-X72</f>
        <v>-27</v>
      </c>
      <c r="Z72" s="2"/>
      <c r="AA72" s="2">
        <f>WORKDAY(V72, 1)</f>
        <v>2</v>
      </c>
      <c r="AB72" s="1">
        <f>Z72-AA72</f>
        <v>-2</v>
      </c>
      <c r="AC72" s="2"/>
      <c r="AD72" s="2">
        <f>WORKDAY(Z72, 40)</f>
        <v>55</v>
      </c>
      <c r="AE72" s="1">
        <f>AC72-AD72</f>
        <v>-55</v>
      </c>
      <c r="AF72" s="2"/>
      <c r="AG72" s="2">
        <f>WORKDAY(AC72, 10)</f>
        <v>13</v>
      </c>
      <c r="AH72" s="1">
        <f>AF72-AG72</f>
        <v>-13</v>
      </c>
      <c r="AI72" s="2"/>
      <c r="AJ72" s="2">
        <f>WORKDAY(AF72, 10)</f>
        <v>13</v>
      </c>
      <c r="AK72" s="1">
        <f>AI72-AJ72</f>
        <v>-13</v>
      </c>
      <c r="AL72" s="2"/>
      <c r="AM72" s="2">
        <f>WORKDAY(AI72, 20)</f>
        <v>27</v>
      </c>
      <c r="AN72" s="1">
        <f>AL72-AM72</f>
        <v>-27</v>
      </c>
      <c r="AO72" s="2"/>
      <c r="AP72" s="2">
        <f>WORKDAY(AL72, 10)</f>
        <v>13</v>
      </c>
      <c r="AQ72" s="1">
        <f>AO72-AP72</f>
        <v>-13</v>
      </c>
      <c r="AR72" s="2"/>
      <c r="AS72" s="2">
        <f>WORKDAY(AO72, 10)</f>
        <v>13</v>
      </c>
      <c r="AT72" s="1">
        <f>AR72-AS72</f>
        <v>-13</v>
      </c>
      <c r="AU72" s="2"/>
      <c r="AV72" s="2">
        <f>WORKDAY(AR72, 15)</f>
        <v>20</v>
      </c>
      <c r="AW72" s="1">
        <f>AU72-AV72</f>
        <v>-20</v>
      </c>
      <c r="AX72" s="2"/>
      <c r="AY72" s="2">
        <f>WORKDAY(AR72, 10)</f>
        <v>13</v>
      </c>
      <c r="AZ72" s="1">
        <f>AX72-AY72</f>
        <v>-13</v>
      </c>
      <c r="BC72" s="1"/>
      <c r="BD72" s="34"/>
      <c r="BE72" s="34">
        <f>WORKDAY(AX72, 10)</f>
        <v>13</v>
      </c>
      <c r="BF72" s="35">
        <f>BD72-BE72</f>
        <v>-13</v>
      </c>
    </row>
  </sheetData>
  <autoFilter ref="A1:BG72" xr:uid="{DAD775C4-735A-437D-9EC1-DA2604E15893}"/>
  <conditionalFormatting sqref="R72:S72">
    <cfRule type="cellIs" dxfId="88" priority="53" operator="greaterThan">
      <formula>#REF!</formula>
    </cfRule>
    <cfRule type="cellIs" dxfId="87" priority="54" operator="lessThan">
      <formula>#REF!</formula>
    </cfRule>
  </conditionalFormatting>
  <conditionalFormatting sqref="U72">
    <cfRule type="cellIs" dxfId="86" priority="48" operator="lessThan">
      <formula>0</formula>
    </cfRule>
    <cfRule type="cellIs" dxfId="85" priority="49" operator="greaterThan">
      <formula>0</formula>
    </cfRule>
    <cfRule type="cellIs" dxfId="84" priority="47" operator="lessThan">
      <formula>0</formula>
    </cfRule>
  </conditionalFormatting>
  <conditionalFormatting sqref="V72:X72">
    <cfRule type="cellIs" dxfId="83" priority="46" operator="greaterThan">
      <formula>#REF!</formula>
    </cfRule>
    <cfRule type="cellIs" dxfId="82" priority="45" operator="lessThan">
      <formula>#REF!</formula>
    </cfRule>
  </conditionalFormatting>
  <conditionalFormatting sqref="Y72 AB72 AE72">
    <cfRule type="cellIs" dxfId="81" priority="52" operator="greaterThan">
      <formula>0</formula>
    </cfRule>
    <cfRule type="cellIs" dxfId="80" priority="51" operator="lessThan">
      <formula>0</formula>
    </cfRule>
    <cfRule type="cellIs" dxfId="79" priority="50" operator="lessThan">
      <formula>0</formula>
    </cfRule>
  </conditionalFormatting>
  <conditionalFormatting sqref="Z72">
    <cfRule type="cellIs" dxfId="78" priority="44" operator="greaterThan">
      <formula>#REF!</formula>
    </cfRule>
    <cfRule type="cellIs" dxfId="77" priority="43" operator="lessThan">
      <formula>#REF!</formula>
    </cfRule>
  </conditionalFormatting>
  <conditionalFormatting sqref="AC72">
    <cfRule type="cellIs" dxfId="76" priority="42" operator="greaterThan">
      <formula>#REF!</formula>
    </cfRule>
    <cfRule type="cellIs" dxfId="75" priority="41" operator="lessThan">
      <formula>#REF!</formula>
    </cfRule>
  </conditionalFormatting>
  <conditionalFormatting sqref="AF72">
    <cfRule type="cellIs" dxfId="74" priority="37" operator="greaterThan">
      <formula>#REF!</formula>
    </cfRule>
    <cfRule type="cellIs" dxfId="73" priority="36" operator="lessThan">
      <formula>#REF!</formula>
    </cfRule>
  </conditionalFormatting>
  <conditionalFormatting sqref="AH72">
    <cfRule type="cellIs" dxfId="72" priority="40" operator="greaterThan">
      <formula>0</formula>
    </cfRule>
    <cfRule type="cellIs" dxfId="71" priority="39" operator="lessThan">
      <formula>0</formula>
    </cfRule>
    <cfRule type="cellIs" dxfId="70" priority="38" operator="lessThan">
      <formula>0</formula>
    </cfRule>
  </conditionalFormatting>
  <conditionalFormatting sqref="AI72">
    <cfRule type="cellIs" dxfId="69" priority="32" operator="greaterThan">
      <formula>#REF!</formula>
    </cfRule>
    <cfRule type="cellIs" dxfId="68" priority="31" operator="lessThan">
      <formula>#REF!</formula>
    </cfRule>
  </conditionalFormatting>
  <conditionalFormatting sqref="AK72">
    <cfRule type="cellIs" dxfId="67" priority="35" operator="greaterThan">
      <formula>0</formula>
    </cfRule>
    <cfRule type="cellIs" dxfId="66" priority="34" operator="lessThan">
      <formula>0</formula>
    </cfRule>
    <cfRule type="cellIs" dxfId="65" priority="33" operator="lessThan">
      <formula>0</formula>
    </cfRule>
  </conditionalFormatting>
  <conditionalFormatting sqref="AL72">
    <cfRule type="cellIs" dxfId="64" priority="27" operator="greaterThan">
      <formula>#REF!</formula>
    </cfRule>
    <cfRule type="cellIs" dxfId="63" priority="26" operator="lessThan">
      <formula>#REF!</formula>
    </cfRule>
  </conditionalFormatting>
  <conditionalFormatting sqref="AN72">
    <cfRule type="cellIs" dxfId="62" priority="30" operator="greaterThan">
      <formula>0</formula>
    </cfRule>
    <cfRule type="cellIs" dxfId="61" priority="28" operator="lessThan">
      <formula>0</formula>
    </cfRule>
    <cfRule type="cellIs" dxfId="60" priority="29" operator="lessThan">
      <formula>0</formula>
    </cfRule>
  </conditionalFormatting>
  <conditionalFormatting sqref="AO72">
    <cfRule type="cellIs" dxfId="59" priority="22" operator="greaterThan">
      <formula>#REF!</formula>
    </cfRule>
    <cfRule type="cellIs" dxfId="58" priority="21" operator="lessThan">
      <formula>#REF!</formula>
    </cfRule>
  </conditionalFormatting>
  <conditionalFormatting sqref="AQ72">
    <cfRule type="cellIs" dxfId="57" priority="25" operator="greaterThan">
      <formula>0</formula>
    </cfRule>
    <cfRule type="cellIs" dxfId="56" priority="24" operator="lessThan">
      <formula>0</formula>
    </cfRule>
    <cfRule type="cellIs" dxfId="55" priority="23" operator="lessThan">
      <formula>0</formula>
    </cfRule>
  </conditionalFormatting>
  <conditionalFormatting sqref="AR72">
    <cfRule type="cellIs" dxfId="54" priority="17" operator="greaterThan">
      <formula>#REF!</formula>
    </cfRule>
    <cfRule type="cellIs" dxfId="53" priority="16" operator="lessThan">
      <formula>#REF!</formula>
    </cfRule>
  </conditionalFormatting>
  <conditionalFormatting sqref="AT72">
    <cfRule type="cellIs" dxfId="52" priority="20" operator="greaterThan">
      <formula>0</formula>
    </cfRule>
    <cfRule type="cellIs" dxfId="51" priority="19" operator="lessThan">
      <formula>0</formula>
    </cfRule>
    <cfRule type="cellIs" dxfId="50" priority="18" operator="lessThan">
      <formula>0</formula>
    </cfRule>
  </conditionalFormatting>
  <conditionalFormatting sqref="AU72">
    <cfRule type="cellIs" dxfId="49" priority="12" operator="greaterThan">
      <formula>#REF!</formula>
    </cfRule>
    <cfRule type="cellIs" dxfId="48" priority="11" operator="lessThan">
      <formula>#REF!</formula>
    </cfRule>
  </conditionalFormatting>
  <conditionalFormatting sqref="AW72">
    <cfRule type="cellIs" dxfId="47" priority="13" operator="lessThan">
      <formula>0</formula>
    </cfRule>
    <cfRule type="cellIs" dxfId="46" priority="15" operator="greaterThan">
      <formula>0</formula>
    </cfRule>
    <cfRule type="cellIs" dxfId="45" priority="14" operator="lessThan">
      <formula>0</formula>
    </cfRule>
  </conditionalFormatting>
  <conditionalFormatting sqref="AX72">
    <cfRule type="cellIs" dxfId="44" priority="7" operator="greaterThan">
      <formula>#REF!</formula>
    </cfRule>
    <cfRule type="cellIs" dxfId="43" priority="6" operator="lessThan">
      <formula>#REF!</formula>
    </cfRule>
  </conditionalFormatting>
  <conditionalFormatting sqref="AZ72:BC72">
    <cfRule type="cellIs" dxfId="42" priority="10" operator="greaterThan">
      <formula>0</formula>
    </cfRule>
    <cfRule type="cellIs" dxfId="41" priority="9" operator="lessThan">
      <formula>0</formula>
    </cfRule>
    <cfRule type="cellIs" dxfId="40" priority="8" operator="lessThan">
      <formula>0</formula>
    </cfRule>
  </conditionalFormatting>
  <conditionalFormatting sqref="BD72">
    <cfRule type="cellIs" dxfId="39" priority="1" operator="lessThan">
      <formula>#REF!</formula>
    </cfRule>
    <cfRule type="cellIs" dxfId="38" priority="2" operator="greaterThan">
      <formula>#REF!</formula>
    </cfRule>
  </conditionalFormatting>
  <conditionalFormatting sqref="BF72">
    <cfRule type="cellIs" dxfId="37" priority="5" operator="greaterThan">
      <formula>0</formula>
    </cfRule>
    <cfRule type="cellIs" dxfId="36" priority="4" operator="lessThan">
      <formula>0</formula>
    </cfRule>
    <cfRule type="cellIs" dxfId="35" priority="3" operator="lessThan">
      <formula>0</formula>
    </cfRule>
  </conditionalFormatting>
  <hyperlinks>
    <hyperlink ref="E6" r:id="rId1" xr:uid="{4B540323-4897-4FB5-B9AB-F0B7AEA3F539}"/>
    <hyperlink ref="E13" r:id="rId2" xr:uid="{6A720777-3CEA-4037-A295-DB9EF2B1B84D}"/>
    <hyperlink ref="E54" r:id="rId3" display="srichardson@wirelessinfrastructure.co.uk  - 01698846188" xr:uid="{BD8D5A96-6A98-4035-A8A3-74C3636B6B78}"/>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3">
        <x14:dataValidation type="list" allowBlank="1" showInputMessage="1" showErrorMessage="1" xr:uid="{A76629FF-6EBA-404F-A64F-388EC94C8885}">
          <x14:formula1>
            <xm:f>'VMO2 Design SLA''s'!$F$2:$F$42</xm:f>
          </x14:formula1>
          <xm:sqref>G72:J72</xm:sqref>
        </x14:dataValidation>
        <x14:dataValidation type="list" allowBlank="1" showInputMessage="1" showErrorMessage="1" xr:uid="{98002ECA-DBA6-4BF1-A67C-1465225B0B7C}">
          <x14:formula1>
            <xm:f>'VMO2 Build SLA''s'!$G$2:$G$13</xm:f>
          </x14:formula1>
          <xm:sqref>K2:K1048576</xm:sqref>
        </x14:dataValidation>
        <x14:dataValidation type="list" allowBlank="1" showInputMessage="1" showErrorMessage="1" xr:uid="{717DDDAE-D146-46C8-B4AA-242EB498F1CA}">
          <x14:formula1>
            <xm:f>'VMO2 Design SLA''s'!$L$2:$L$4</xm:f>
          </x14:formula1>
          <xm:sqref>A52:A55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0515B-37FA-4C29-BD59-93E8C8B27EC5}">
  <dimension ref="A1:AA148"/>
  <sheetViews>
    <sheetView zoomScale="85" zoomScaleNormal="85" workbookViewId="0">
      <pane xSplit="4" ySplit="2" topLeftCell="V9" activePane="bottomRight" state="frozen"/>
      <selection pane="bottomRight" activeCell="B8" sqref="B8:C12"/>
      <selection pane="bottomLeft" activeCell="A2" sqref="A2"/>
      <selection pane="topRight" activeCell="D1" sqref="D1"/>
    </sheetView>
  </sheetViews>
  <sheetFormatPr defaultRowHeight="14.45"/>
  <cols>
    <col min="1" max="1" width="10.85546875" style="1" customWidth="1"/>
    <col min="2" max="2" width="9.140625" style="1"/>
    <col min="3" max="3" width="45.28515625" style="1" customWidth="1"/>
    <col min="4" max="4" width="33.85546875" style="16" customWidth="1"/>
    <col min="5" max="5" width="56.140625" style="294" customWidth="1"/>
    <col min="6" max="6" width="57.7109375" style="1" customWidth="1"/>
    <col min="7" max="7" width="18.28515625" style="1" customWidth="1"/>
    <col min="8" max="8" width="13.140625" style="250" customWidth="1"/>
    <col min="9" max="11" width="13.140625" style="1" customWidth="1"/>
    <col min="12" max="12" width="13.140625" style="362" customWidth="1"/>
    <col min="13" max="13" width="12.28515625" style="250" customWidth="1"/>
    <col min="14" max="15" width="12.28515625" style="1" customWidth="1"/>
    <col min="16" max="16" width="17.42578125" style="18" customWidth="1"/>
    <col min="17" max="17" width="13.140625" style="321" customWidth="1"/>
    <col min="18" max="18" width="13.140625" style="340" customWidth="1"/>
    <col min="19" max="19" width="23.5703125" style="606" bestFit="1" customWidth="1"/>
    <col min="20" max="20" width="15.140625" style="771" bestFit="1" customWidth="1"/>
    <col min="21" max="22" width="15.140625" style="296" customWidth="1"/>
    <col min="23" max="23" width="138.42578125" style="290" customWidth="1"/>
    <col min="24" max="24" width="39.5703125" style="15" customWidth="1"/>
    <col min="25" max="25" width="13.140625" style="15" customWidth="1"/>
  </cols>
  <sheetData>
    <row r="1" spans="1:27" ht="15.75" hidden="1" customHeight="1">
      <c r="B1" s="1282" t="s">
        <v>68</v>
      </c>
      <c r="C1" s="1282"/>
      <c r="D1" s="1282"/>
      <c r="E1" s="1287"/>
      <c r="F1" s="1282"/>
      <c r="G1" s="1282"/>
      <c r="H1" s="1283" t="s">
        <v>69</v>
      </c>
      <c r="I1" s="1283"/>
      <c r="J1" s="1283"/>
      <c r="K1" s="1283"/>
      <c r="L1" s="1285"/>
      <c r="M1" s="1283"/>
      <c r="N1" s="1283"/>
      <c r="O1" s="1283"/>
      <c r="P1" s="1283"/>
      <c r="Q1" s="325"/>
      <c r="R1" s="329"/>
      <c r="S1" s="1288"/>
      <c r="T1" s="1288"/>
      <c r="U1" s="733"/>
      <c r="V1" s="733"/>
    </row>
    <row r="2" spans="1:27" ht="43.5">
      <c r="A2" s="271" t="s">
        <v>7</v>
      </c>
      <c r="B2" s="271" t="s">
        <v>0</v>
      </c>
      <c r="C2" s="271" t="s">
        <v>1</v>
      </c>
      <c r="D2" s="516" t="s">
        <v>2</v>
      </c>
      <c r="E2" s="714" t="s">
        <v>3</v>
      </c>
      <c r="F2" s="525" t="s">
        <v>4</v>
      </c>
      <c r="G2" s="272" t="s">
        <v>6</v>
      </c>
      <c r="H2" s="273" t="s">
        <v>8</v>
      </c>
      <c r="I2" s="271" t="s">
        <v>9</v>
      </c>
      <c r="J2" s="307" t="s">
        <v>10</v>
      </c>
      <c r="K2" s="271" t="s">
        <v>12</v>
      </c>
      <c r="L2" s="271" t="s">
        <v>13</v>
      </c>
      <c r="M2" s="273" t="s">
        <v>14</v>
      </c>
      <c r="N2" s="271" t="s">
        <v>74</v>
      </c>
      <c r="O2" s="271" t="s">
        <v>75</v>
      </c>
      <c r="P2" s="274" t="s">
        <v>635</v>
      </c>
      <c r="Q2" s="275" t="s">
        <v>79</v>
      </c>
      <c r="R2" s="746" t="s">
        <v>80</v>
      </c>
      <c r="S2" s="743" t="s">
        <v>636</v>
      </c>
      <c r="T2" s="765" t="s">
        <v>637</v>
      </c>
      <c r="U2" s="743" t="s">
        <v>638</v>
      </c>
      <c r="V2" s="736" t="s">
        <v>639</v>
      </c>
      <c r="W2" s="774" t="s">
        <v>84</v>
      </c>
      <c r="X2" s="251"/>
      <c r="Y2" s="251"/>
    </row>
    <row r="3" spans="1:27" ht="130.5">
      <c r="A3" s="262" t="s">
        <v>89</v>
      </c>
      <c r="B3" s="256">
        <v>45087</v>
      </c>
      <c r="C3" s="262" t="s">
        <v>640</v>
      </c>
      <c r="D3" s="717" t="s">
        <v>641</v>
      </c>
      <c r="E3" s="715" t="s">
        <v>642</v>
      </c>
      <c r="F3" s="603"/>
      <c r="G3" s="252"/>
      <c r="H3" s="254">
        <v>45532</v>
      </c>
      <c r="I3" s="255">
        <v>45533</v>
      </c>
      <c r="J3" s="255">
        <v>45538</v>
      </c>
      <c r="K3" s="616"/>
      <c r="L3" s="255">
        <v>45539</v>
      </c>
      <c r="M3" s="620"/>
      <c r="N3" s="625"/>
      <c r="O3" s="625"/>
      <c r="P3" s="266"/>
      <c r="Q3" s="317"/>
      <c r="R3" s="747"/>
      <c r="S3" s="397">
        <v>45595</v>
      </c>
      <c r="T3" s="739">
        <v>4010535780</v>
      </c>
      <c r="U3" s="452"/>
      <c r="V3" s="452"/>
      <c r="W3" s="775" t="s">
        <v>643</v>
      </c>
      <c r="X3" s="257"/>
      <c r="Y3" s="257"/>
      <c r="Z3" s="258"/>
      <c r="AA3" s="258"/>
    </row>
    <row r="4" spans="1:27" ht="87">
      <c r="A4" s="262" t="s">
        <v>85</v>
      </c>
      <c r="B4" s="262">
        <v>43017</v>
      </c>
      <c r="C4" s="262" t="s">
        <v>644</v>
      </c>
      <c r="D4" s="716" t="s">
        <v>645</v>
      </c>
      <c r="E4" s="514" t="s">
        <v>646</v>
      </c>
      <c r="F4" s="526"/>
      <c r="G4" s="259"/>
      <c r="H4" s="261"/>
      <c r="I4" s="263"/>
      <c r="J4" s="263">
        <v>45567</v>
      </c>
      <c r="K4" s="264"/>
      <c r="L4" s="263"/>
      <c r="M4" s="265"/>
      <c r="N4" s="265"/>
      <c r="O4" s="716"/>
      <c r="P4" s="266"/>
      <c r="Q4" s="317"/>
      <c r="R4" s="748"/>
      <c r="S4" s="397">
        <v>45595</v>
      </c>
      <c r="T4" s="739">
        <v>4010535781</v>
      </c>
      <c r="U4" s="452"/>
      <c r="V4" s="452"/>
      <c r="W4" s="776" t="s">
        <v>647</v>
      </c>
      <c r="X4" s="257"/>
      <c r="Y4" s="257"/>
      <c r="Z4" s="258"/>
      <c r="AA4" s="258"/>
    </row>
    <row r="5" spans="1:27" ht="144.94999999999999">
      <c r="A5" s="262" t="s">
        <v>85</v>
      </c>
      <c r="B5" s="262">
        <v>41471</v>
      </c>
      <c r="C5" s="262" t="s">
        <v>648</v>
      </c>
      <c r="D5" s="716" t="s">
        <v>649</v>
      </c>
      <c r="E5" s="446" t="s">
        <v>650</v>
      </c>
      <c r="F5" s="526"/>
      <c r="G5" s="259"/>
      <c r="H5" s="261"/>
      <c r="I5" s="263"/>
      <c r="J5" s="615">
        <v>45561</v>
      </c>
      <c r="K5" s="264"/>
      <c r="L5" s="263"/>
      <c r="M5" s="263"/>
      <c r="N5" s="263">
        <v>45589</v>
      </c>
      <c r="O5" s="718" t="s">
        <v>263</v>
      </c>
      <c r="P5" s="263">
        <v>45595</v>
      </c>
      <c r="Q5" s="317">
        <v>9724.27</v>
      </c>
      <c r="R5" s="748">
        <v>45609</v>
      </c>
      <c r="S5" s="397">
        <v>45595</v>
      </c>
      <c r="T5" s="740">
        <v>4010535757</v>
      </c>
      <c r="U5" s="389">
        <v>45616</v>
      </c>
      <c r="V5" s="392">
        <v>4010537299</v>
      </c>
      <c r="W5" s="777" t="s">
        <v>651</v>
      </c>
      <c r="X5" s="257"/>
      <c r="Y5" s="257"/>
      <c r="Z5" s="257"/>
      <c r="AA5" s="257"/>
    </row>
    <row r="6" spans="1:27" ht="203.1">
      <c r="A6" s="262" t="s">
        <v>85</v>
      </c>
      <c r="B6" s="262">
        <v>4477</v>
      </c>
      <c r="C6" s="262" t="s">
        <v>652</v>
      </c>
      <c r="D6" s="716" t="s">
        <v>653</v>
      </c>
      <c r="E6" s="512"/>
      <c r="F6" s="526"/>
      <c r="G6" s="259"/>
      <c r="H6" s="261"/>
      <c r="I6" s="263"/>
      <c r="J6" s="263">
        <v>45624</v>
      </c>
      <c r="K6" s="264">
        <v>15</v>
      </c>
      <c r="L6" s="263">
        <v>45630</v>
      </c>
      <c r="M6" s="265">
        <v>45631</v>
      </c>
      <c r="N6" s="265"/>
      <c r="O6" s="265"/>
      <c r="P6" s="266"/>
      <c r="Q6" s="317"/>
      <c r="R6" s="748"/>
      <c r="S6" s="397">
        <v>45595</v>
      </c>
      <c r="T6" s="739">
        <v>4010535754</v>
      </c>
      <c r="U6" s="452"/>
      <c r="V6" s="452"/>
      <c r="W6" s="776" t="s">
        <v>654</v>
      </c>
      <c r="X6" s="257"/>
      <c r="Y6" s="257"/>
      <c r="Z6" s="258"/>
      <c r="AA6" s="258"/>
    </row>
    <row r="7" spans="1:27" ht="144.94999999999999">
      <c r="A7" s="262" t="s">
        <v>85</v>
      </c>
      <c r="B7" s="262">
        <v>36444</v>
      </c>
      <c r="C7" s="262" t="s">
        <v>655</v>
      </c>
      <c r="D7" s="716" t="s">
        <v>656</v>
      </c>
      <c r="E7" s="446" t="s">
        <v>657</v>
      </c>
      <c r="F7" s="526"/>
      <c r="G7" s="259"/>
      <c r="H7" s="265"/>
      <c r="I7" s="263"/>
      <c r="J7" s="263">
        <v>45625</v>
      </c>
      <c r="K7" s="264"/>
      <c r="L7" s="281"/>
      <c r="M7" s="313"/>
      <c r="N7" s="265"/>
      <c r="O7" s="265"/>
      <c r="P7" s="266"/>
      <c r="Q7" s="682"/>
      <c r="R7" s="748"/>
      <c r="S7" s="397">
        <v>45595</v>
      </c>
      <c r="T7" s="766">
        <v>4010535756</v>
      </c>
      <c r="U7" s="650"/>
      <c r="V7" s="650"/>
      <c r="W7" s="776" t="s">
        <v>658</v>
      </c>
      <c r="X7" s="257"/>
      <c r="Y7" s="257"/>
    </row>
    <row r="8" spans="1:27" ht="72.599999999999994">
      <c r="A8" s="262" t="s">
        <v>85</v>
      </c>
      <c r="B8" s="262">
        <v>48627</v>
      </c>
      <c r="C8" s="262" t="s">
        <v>659</v>
      </c>
      <c r="D8" s="716" t="s">
        <v>660</v>
      </c>
      <c r="E8" s="446" t="s">
        <v>661</v>
      </c>
      <c r="F8" s="526"/>
      <c r="G8" s="259"/>
      <c r="H8" s="261"/>
      <c r="I8" s="263"/>
      <c r="J8" s="732">
        <v>45624</v>
      </c>
      <c r="K8" s="264"/>
      <c r="L8" s="263">
        <v>45636</v>
      </c>
      <c r="M8" s="263"/>
      <c r="N8" s="263"/>
      <c r="O8" s="263"/>
      <c r="P8" s="266"/>
      <c r="Q8" s="632"/>
      <c r="R8" s="749"/>
      <c r="S8" s="397">
        <v>45595</v>
      </c>
      <c r="T8" s="740">
        <v>4010535758</v>
      </c>
      <c r="U8" s="392"/>
      <c r="V8" s="392"/>
      <c r="W8" s="776" t="s">
        <v>662</v>
      </c>
      <c r="X8" s="257"/>
      <c r="Y8" s="257"/>
      <c r="Z8" s="257"/>
      <c r="AA8" s="257"/>
    </row>
    <row r="9" spans="1:27" ht="188.45">
      <c r="A9" s="262" t="s">
        <v>92</v>
      </c>
      <c r="B9" s="262">
        <v>4320</v>
      </c>
      <c r="C9" s="262" t="s">
        <v>663</v>
      </c>
      <c r="D9" s="716" t="s">
        <v>664</v>
      </c>
      <c r="E9" s="446" t="s">
        <v>665</v>
      </c>
      <c r="F9" s="526"/>
      <c r="G9" s="259"/>
      <c r="H9" s="261"/>
      <c r="I9" s="263"/>
      <c r="J9" s="263">
        <v>45608</v>
      </c>
      <c r="K9" s="264"/>
      <c r="L9" s="263">
        <v>45617</v>
      </c>
      <c r="M9" s="265"/>
      <c r="N9" s="265"/>
      <c r="O9" s="265"/>
      <c r="P9" s="266"/>
      <c r="Q9" s="317"/>
      <c r="R9" s="748"/>
      <c r="S9" s="397">
        <v>45595</v>
      </c>
      <c r="T9" s="740">
        <v>4010535753</v>
      </c>
      <c r="U9" s="392"/>
      <c r="V9" s="392"/>
      <c r="W9" s="776" t="s">
        <v>666</v>
      </c>
      <c r="X9" s="257"/>
      <c r="Y9" s="257"/>
    </row>
    <row r="10" spans="1:27" ht="159.6">
      <c r="A10" s="368" t="s">
        <v>85</v>
      </c>
      <c r="B10" s="581">
        <v>6525</v>
      </c>
      <c r="C10" s="262" t="s">
        <v>667</v>
      </c>
      <c r="D10" s="716" t="s">
        <v>668</v>
      </c>
      <c r="E10" s="716" t="s">
        <v>669</v>
      </c>
      <c r="F10" s="526"/>
      <c r="G10" s="259"/>
      <c r="H10" s="261"/>
      <c r="I10" s="263"/>
      <c r="J10" s="263"/>
      <c r="K10" s="264"/>
      <c r="L10" s="263"/>
      <c r="M10" s="265"/>
      <c r="N10" s="265"/>
      <c r="O10" s="265"/>
      <c r="P10" s="266"/>
      <c r="Q10" s="317"/>
      <c r="R10" s="748"/>
      <c r="S10" s="397">
        <v>45595</v>
      </c>
      <c r="T10" s="739">
        <v>4010535755</v>
      </c>
      <c r="U10" s="452"/>
      <c r="V10" s="452"/>
      <c r="W10" s="776" t="s">
        <v>670</v>
      </c>
      <c r="X10" s="461"/>
      <c r="Y10" s="257"/>
      <c r="Z10" s="258"/>
      <c r="AA10" s="258"/>
    </row>
    <row r="11" spans="1:27" ht="16.5" customHeight="1">
      <c r="A11" s="262" t="s">
        <v>89</v>
      </c>
      <c r="B11" s="262">
        <v>6683</v>
      </c>
      <c r="C11" s="262" t="s">
        <v>671</v>
      </c>
      <c r="D11" s="716"/>
      <c r="E11" s="716" t="s">
        <v>672</v>
      </c>
      <c r="F11" s="526"/>
      <c r="G11" s="259"/>
      <c r="H11" s="265"/>
      <c r="I11" s="263"/>
      <c r="J11" s="263"/>
      <c r="K11" s="264"/>
      <c r="L11" s="263"/>
      <c r="M11" s="313"/>
      <c r="N11" s="265"/>
      <c r="O11" s="265"/>
      <c r="P11" s="266"/>
      <c r="Q11" s="317"/>
      <c r="R11" s="333"/>
      <c r="S11" s="764"/>
      <c r="T11" s="742"/>
      <c r="U11" s="362"/>
      <c r="V11" s="362"/>
      <c r="W11" s="669" t="s">
        <v>673</v>
      </c>
      <c r="X11" s="257"/>
      <c r="Y11" s="257"/>
    </row>
    <row r="12" spans="1:27" ht="188.45">
      <c r="A12" s="368" t="s">
        <v>85</v>
      </c>
      <c r="B12" s="262">
        <v>64225</v>
      </c>
      <c r="C12" s="262" t="s">
        <v>674</v>
      </c>
      <c r="D12" s="716"/>
      <c r="E12" s="417"/>
      <c r="F12" s="526"/>
      <c r="G12" s="259"/>
      <c r="H12" s="261">
        <v>45628</v>
      </c>
      <c r="I12" s="263" t="s">
        <v>101</v>
      </c>
      <c r="J12" s="263" t="s">
        <v>101</v>
      </c>
      <c r="K12" s="264"/>
      <c r="L12" s="263"/>
      <c r="M12" s="265">
        <v>45637</v>
      </c>
      <c r="N12" s="265"/>
      <c r="O12" s="265"/>
      <c r="P12" s="266"/>
      <c r="Q12" s="326"/>
      <c r="R12" s="750"/>
      <c r="S12" s="647"/>
      <c r="T12" s="740"/>
      <c r="U12" s="392"/>
      <c r="V12" s="392"/>
      <c r="W12" s="821" t="s">
        <v>675</v>
      </c>
      <c r="X12" s="257"/>
      <c r="Y12" s="257"/>
      <c r="Z12" s="258"/>
      <c r="AA12" s="258"/>
    </row>
    <row r="13" spans="1:27">
      <c r="A13" s="262"/>
      <c r="B13" s="276"/>
      <c r="C13" s="276"/>
      <c r="D13" s="716"/>
      <c r="E13" s="511"/>
      <c r="F13" s="527"/>
      <c r="G13" s="277"/>
      <c r="H13" s="261"/>
      <c r="I13" s="281"/>
      <c r="J13" s="281"/>
      <c r="K13" s="280"/>
      <c r="L13" s="281"/>
      <c r="M13" s="265"/>
      <c r="N13" s="282"/>
      <c r="O13" s="282"/>
      <c r="P13" s="323"/>
      <c r="Q13" s="630"/>
      <c r="R13" s="749"/>
      <c r="S13" s="697"/>
      <c r="T13" s="767"/>
      <c r="U13" s="538"/>
      <c r="V13" s="538"/>
      <c r="W13" s="409"/>
      <c r="X13" s="461"/>
      <c r="Y13" s="257"/>
    </row>
    <row r="14" spans="1:27">
      <c r="A14" s="368"/>
      <c r="B14" s="580"/>
      <c r="C14" s="276"/>
      <c r="D14" s="716"/>
      <c r="E14" s="469"/>
      <c r="F14" s="527"/>
      <c r="G14" s="277"/>
      <c r="H14" s="279"/>
      <c r="I14" s="281"/>
      <c r="J14" s="281"/>
      <c r="K14" s="280"/>
      <c r="L14" s="281"/>
      <c r="M14" s="265"/>
      <c r="N14" s="282"/>
      <c r="O14" s="282"/>
      <c r="P14" s="283"/>
      <c r="Q14" s="319"/>
      <c r="R14" s="751"/>
      <c r="S14" s="397"/>
      <c r="T14" s="739"/>
      <c r="U14" s="452"/>
      <c r="V14" s="452"/>
      <c r="W14" s="439"/>
      <c r="X14" s="461"/>
      <c r="Y14" s="257"/>
      <c r="Z14" s="258"/>
      <c r="AA14" s="258"/>
    </row>
    <row r="15" spans="1:27">
      <c r="A15" s="276"/>
      <c r="B15" s="276"/>
      <c r="C15" s="276"/>
      <c r="D15" s="716"/>
      <c r="E15" s="510"/>
      <c r="F15" s="527"/>
      <c r="G15" s="287"/>
      <c r="H15" s="279"/>
      <c r="I15" s="289"/>
      <c r="J15" s="281"/>
      <c r="K15" s="280"/>
      <c r="L15" s="281"/>
      <c r="M15" s="282"/>
      <c r="N15" s="282"/>
      <c r="O15" s="282"/>
      <c r="P15" s="283"/>
      <c r="Q15" s="319"/>
      <c r="R15" s="751"/>
      <c r="S15" s="397"/>
      <c r="T15" s="739"/>
      <c r="U15" s="452"/>
      <c r="V15" s="452"/>
      <c r="W15" s="439"/>
      <c r="X15" s="257"/>
      <c r="Y15" s="257"/>
      <c r="Z15" s="258"/>
      <c r="AA15" s="258"/>
    </row>
    <row r="16" spans="1:27">
      <c r="A16" s="276"/>
      <c r="B16" s="276"/>
      <c r="C16" s="276"/>
      <c r="D16" s="716"/>
      <c r="E16" s="515"/>
      <c r="F16" s="527"/>
      <c r="G16" s="287"/>
      <c r="H16" s="279"/>
      <c r="I16" s="289"/>
      <c r="J16" s="281"/>
      <c r="K16" s="280"/>
      <c r="L16" s="281"/>
      <c r="M16" s="282"/>
      <c r="N16" s="282"/>
      <c r="O16" s="282"/>
      <c r="P16" s="283"/>
      <c r="Q16" s="319"/>
      <c r="R16" s="751"/>
      <c r="S16" s="397"/>
      <c r="T16" s="739"/>
      <c r="U16" s="452"/>
      <c r="V16" s="452"/>
      <c r="W16" s="439"/>
      <c r="X16" s="461"/>
      <c r="Y16" s="257"/>
      <c r="Z16" s="258"/>
      <c r="AA16" s="258"/>
    </row>
    <row r="17" spans="1:27">
      <c r="A17" s="276"/>
      <c r="B17" s="276"/>
      <c r="C17" s="276"/>
      <c r="D17" s="716"/>
      <c r="E17" s="510"/>
      <c r="F17" s="605"/>
      <c r="G17" s="287"/>
      <c r="H17" s="279"/>
      <c r="I17" s="289"/>
      <c r="J17" s="281"/>
      <c r="K17" s="280"/>
      <c r="L17" s="281"/>
      <c r="M17" s="315"/>
      <c r="N17" s="282"/>
      <c r="O17" s="282"/>
      <c r="P17" s="323"/>
      <c r="Q17" s="319"/>
      <c r="R17" s="751"/>
      <c r="S17" s="397"/>
      <c r="T17" s="739"/>
      <c r="U17" s="452"/>
      <c r="V17" s="452"/>
      <c r="W17" s="409"/>
      <c r="X17" s="257"/>
      <c r="Y17" s="257"/>
    </row>
    <row r="18" spans="1:27">
      <c r="A18" s="574"/>
      <c r="B18" s="580"/>
      <c r="C18" s="276"/>
      <c r="D18" s="588"/>
      <c r="E18" s="469"/>
      <c r="F18" s="527"/>
      <c r="G18" s="287"/>
      <c r="H18" s="279"/>
      <c r="I18" s="289"/>
      <c r="J18" s="614"/>
      <c r="K18" s="280"/>
      <c r="L18" s="281"/>
      <c r="M18" s="282"/>
      <c r="N18" s="282"/>
      <c r="O18" s="282"/>
      <c r="P18" s="283"/>
      <c r="Q18" s="319"/>
      <c r="R18" s="751"/>
      <c r="S18" s="397"/>
      <c r="T18" s="739"/>
      <c r="U18" s="452"/>
      <c r="V18" s="452"/>
      <c r="W18" s="439"/>
      <c r="X18" s="461"/>
      <c r="Y18" s="257"/>
      <c r="Z18" s="258"/>
      <c r="AA18" s="258"/>
    </row>
    <row r="19" spans="1:27">
      <c r="A19" s="276"/>
      <c r="B19" s="276"/>
      <c r="C19" s="276"/>
      <c r="D19" s="588"/>
      <c r="E19" s="411"/>
      <c r="F19" s="527"/>
      <c r="G19" s="287"/>
      <c r="H19" s="279"/>
      <c r="I19" s="289"/>
      <c r="J19" s="281"/>
      <c r="K19" s="280"/>
      <c r="L19" s="281"/>
      <c r="M19" s="279"/>
      <c r="N19" s="282"/>
      <c r="O19" s="282"/>
      <c r="P19" s="283"/>
      <c r="Q19" s="319"/>
      <c r="R19" s="751"/>
      <c r="S19" s="397"/>
      <c r="T19" s="739"/>
      <c r="U19" s="452"/>
      <c r="V19" s="452"/>
      <c r="W19" s="439"/>
      <c r="X19" s="257"/>
      <c r="Y19" s="257"/>
      <c r="Z19" s="258"/>
      <c r="AA19" s="258"/>
    </row>
    <row r="20" spans="1:27">
      <c r="A20" s="574"/>
      <c r="B20" s="580"/>
      <c r="C20" s="276"/>
      <c r="D20" s="588"/>
      <c r="E20" s="469"/>
      <c r="F20" s="527"/>
      <c r="G20" s="287"/>
      <c r="H20" s="279"/>
      <c r="I20" s="289"/>
      <c r="J20" s="281"/>
      <c r="K20" s="280"/>
      <c r="L20" s="281"/>
      <c r="M20" s="312"/>
      <c r="N20" s="282"/>
      <c r="O20" s="282"/>
      <c r="P20" s="283"/>
      <c r="Q20" s="319"/>
      <c r="R20" s="751"/>
      <c r="S20" s="397"/>
      <c r="T20" s="739"/>
      <c r="U20" s="452"/>
      <c r="V20" s="452"/>
      <c r="W20" s="439"/>
      <c r="X20" s="461"/>
      <c r="Y20" s="257"/>
      <c r="Z20" s="258"/>
      <c r="AA20" s="258"/>
    </row>
    <row r="21" spans="1:27">
      <c r="A21" s="574"/>
      <c r="B21" s="580"/>
      <c r="C21" s="276"/>
      <c r="D21" s="588"/>
      <c r="E21" s="469"/>
      <c r="F21" s="527"/>
      <c r="G21" s="287"/>
      <c r="H21" s="279"/>
      <c r="I21" s="289"/>
      <c r="J21" s="614"/>
      <c r="K21" s="280"/>
      <c r="L21" s="281"/>
      <c r="M21" s="282"/>
      <c r="N21" s="282"/>
      <c r="O21" s="282"/>
      <c r="P21" s="283"/>
      <c r="Q21" s="319"/>
      <c r="R21" s="751"/>
      <c r="S21" s="397"/>
      <c r="T21" s="739"/>
      <c r="U21" s="452"/>
      <c r="V21" s="452"/>
      <c r="W21" s="439"/>
      <c r="X21" s="461"/>
      <c r="Y21" s="257"/>
      <c r="Z21" s="258"/>
      <c r="AA21" s="258"/>
    </row>
    <row r="22" spans="1:27">
      <c r="A22" s="574"/>
      <c r="B22" s="580"/>
      <c r="C22" s="276"/>
      <c r="D22" s="588"/>
      <c r="E22" s="469"/>
      <c r="F22" s="527"/>
      <c r="G22" s="287"/>
      <c r="H22" s="279"/>
      <c r="I22" s="289"/>
      <c r="J22" s="281"/>
      <c r="K22" s="280"/>
      <c r="L22" s="281"/>
      <c r="M22" s="282"/>
      <c r="N22" s="282"/>
      <c r="O22" s="282"/>
      <c r="P22" s="283"/>
      <c r="Q22" s="319"/>
      <c r="R22" s="751"/>
      <c r="S22" s="397"/>
      <c r="T22" s="739"/>
      <c r="U22" s="452"/>
      <c r="V22" s="452"/>
      <c r="W22" s="439"/>
      <c r="X22" s="461"/>
      <c r="Y22" s="257"/>
      <c r="Z22" s="258"/>
      <c r="AA22" s="258"/>
    </row>
    <row r="23" spans="1:27">
      <c r="A23" s="574"/>
      <c r="B23" s="580"/>
      <c r="C23" s="276"/>
      <c r="D23" s="588"/>
      <c r="E23" s="469"/>
      <c r="F23" s="527"/>
      <c r="G23" s="287"/>
      <c r="H23" s="279"/>
      <c r="I23" s="289"/>
      <c r="J23" s="281"/>
      <c r="K23" s="280"/>
      <c r="L23" s="281"/>
      <c r="M23" s="282"/>
      <c r="N23" s="282"/>
      <c r="O23" s="282"/>
      <c r="P23" s="283"/>
      <c r="Q23" s="319"/>
      <c r="R23" s="751"/>
      <c r="S23" s="397"/>
      <c r="T23" s="739"/>
      <c r="U23" s="452"/>
      <c r="V23" s="452"/>
      <c r="W23" s="439"/>
      <c r="X23" s="461"/>
      <c r="Y23" s="257"/>
      <c r="Z23" s="258"/>
      <c r="AA23" s="258"/>
    </row>
    <row r="24" spans="1:27">
      <c r="A24" s="574"/>
      <c r="B24" s="580"/>
      <c r="C24" s="276"/>
      <c r="D24" s="588"/>
      <c r="E24" s="469"/>
      <c r="F24" s="527"/>
      <c r="G24" s="287"/>
      <c r="H24" s="279"/>
      <c r="I24" s="289"/>
      <c r="J24" s="281"/>
      <c r="K24" s="280"/>
      <c r="L24" s="281"/>
      <c r="M24" s="282"/>
      <c r="N24" s="282"/>
      <c r="O24" s="282"/>
      <c r="P24" s="283"/>
      <c r="Q24" s="682"/>
      <c r="R24" s="751"/>
      <c r="S24" s="397"/>
      <c r="T24" s="739"/>
      <c r="U24" s="452"/>
      <c r="V24" s="452"/>
      <c r="W24" s="439"/>
      <c r="X24" s="461"/>
      <c r="Y24" s="257"/>
      <c r="Z24" s="258"/>
      <c r="AA24" s="258"/>
    </row>
    <row r="25" spans="1:27">
      <c r="A25" s="276"/>
      <c r="B25" s="277"/>
      <c r="C25" s="276"/>
      <c r="D25" s="519"/>
      <c r="E25" s="515"/>
      <c r="F25" s="527"/>
      <c r="G25" s="287"/>
      <c r="H25" s="279"/>
      <c r="I25" s="289"/>
      <c r="J25" s="281"/>
      <c r="K25" s="280"/>
      <c r="L25" s="281"/>
      <c r="M25" s="282"/>
      <c r="N25" s="282"/>
      <c r="O25" s="282"/>
      <c r="P25" s="283"/>
      <c r="Q25" s="319"/>
      <c r="R25" s="751"/>
      <c r="S25" s="397"/>
      <c r="T25" s="739"/>
      <c r="U25" s="452"/>
      <c r="V25" s="452"/>
      <c r="W25" s="409"/>
      <c r="X25" s="461"/>
      <c r="Y25" s="257"/>
      <c r="Z25" s="258"/>
      <c r="AA25" s="258"/>
    </row>
    <row r="26" spans="1:27">
      <c r="A26" s="574"/>
      <c r="B26" s="580"/>
      <c r="C26" s="276"/>
      <c r="D26" s="588"/>
      <c r="E26" s="469"/>
      <c r="F26" s="527"/>
      <c r="G26" s="287"/>
      <c r="H26" s="279"/>
      <c r="I26" s="289"/>
      <c r="J26" s="614"/>
      <c r="K26" s="280"/>
      <c r="L26" s="281"/>
      <c r="M26" s="282"/>
      <c r="N26" s="282"/>
      <c r="O26" s="282"/>
      <c r="P26" s="283"/>
      <c r="Q26" s="319"/>
      <c r="R26" s="751"/>
      <c r="S26" s="397"/>
      <c r="T26" s="739"/>
      <c r="U26" s="452"/>
      <c r="V26" s="452"/>
      <c r="W26" s="439"/>
      <c r="X26" s="461"/>
      <c r="Y26" s="257"/>
      <c r="Z26" s="258"/>
      <c r="AA26" s="258"/>
    </row>
    <row r="27" spans="1:27">
      <c r="A27" s="574"/>
      <c r="B27" s="580"/>
      <c r="C27" s="276"/>
      <c r="D27" s="588"/>
      <c r="E27" s="469"/>
      <c r="F27" s="527"/>
      <c r="G27" s="287"/>
      <c r="H27" s="279"/>
      <c r="I27" s="289"/>
      <c r="J27" s="281"/>
      <c r="K27" s="280"/>
      <c r="L27" s="281"/>
      <c r="M27" s="282"/>
      <c r="N27" s="282"/>
      <c r="O27" s="282"/>
      <c r="P27" s="283"/>
      <c r="Q27" s="319"/>
      <c r="R27" s="751"/>
      <c r="S27" s="397"/>
      <c r="T27" s="739"/>
      <c r="U27" s="452"/>
      <c r="V27" s="452"/>
      <c r="W27" s="439"/>
      <c r="X27" s="461"/>
      <c r="Y27" s="257"/>
      <c r="Z27" s="258"/>
      <c r="AA27" s="258"/>
    </row>
    <row r="28" spans="1:27">
      <c r="A28" s="574"/>
      <c r="B28" s="580"/>
      <c r="C28" s="276"/>
      <c r="D28" s="588"/>
      <c r="E28" s="469"/>
      <c r="F28" s="527"/>
      <c r="G28" s="287"/>
      <c r="H28" s="279"/>
      <c r="I28" s="289"/>
      <c r="J28" s="281"/>
      <c r="K28" s="280"/>
      <c r="L28" s="281"/>
      <c r="M28" s="282"/>
      <c r="N28" s="282"/>
      <c r="O28" s="282"/>
      <c r="P28" s="283"/>
      <c r="Q28" s="319"/>
      <c r="R28" s="751"/>
      <c r="S28" s="397"/>
      <c r="T28" s="739"/>
      <c r="U28" s="452"/>
      <c r="V28" s="452"/>
      <c r="W28" s="439"/>
      <c r="X28" s="461"/>
      <c r="Y28" s="257"/>
      <c r="Z28" s="258"/>
      <c r="AA28" s="258"/>
    </row>
    <row r="29" spans="1:27">
      <c r="A29" s="276"/>
      <c r="B29" s="276"/>
      <c r="C29" s="276"/>
      <c r="D29" s="519"/>
      <c r="E29" s="515"/>
      <c r="F29" s="527"/>
      <c r="G29" s="287"/>
      <c r="H29" s="279"/>
      <c r="I29" s="289"/>
      <c r="J29" s="281"/>
      <c r="K29" s="280"/>
      <c r="L29" s="281"/>
      <c r="M29" s="282"/>
      <c r="N29" s="282"/>
      <c r="O29" s="282"/>
      <c r="P29" s="283"/>
      <c r="Q29" s="319"/>
      <c r="R29" s="751"/>
      <c r="S29" s="397"/>
      <c r="T29" s="739"/>
      <c r="U29" s="452"/>
      <c r="V29" s="452"/>
      <c r="W29" s="409"/>
      <c r="X29" s="461"/>
      <c r="Y29" s="257"/>
      <c r="Z29" s="258"/>
      <c r="AA29" s="258"/>
    </row>
    <row r="30" spans="1:27">
      <c r="A30" s="276"/>
      <c r="B30" s="276"/>
      <c r="C30" s="276"/>
      <c r="D30" s="588"/>
      <c r="E30" s="411"/>
      <c r="F30" s="527"/>
      <c r="G30" s="287"/>
      <c r="H30" s="279"/>
      <c r="I30" s="289"/>
      <c r="J30" s="281"/>
      <c r="K30" s="280"/>
      <c r="L30" s="281"/>
      <c r="M30" s="279"/>
      <c r="N30" s="282"/>
      <c r="O30" s="282"/>
      <c r="P30" s="283"/>
      <c r="Q30" s="319"/>
      <c r="R30" s="751"/>
      <c r="S30" s="397"/>
      <c r="T30" s="739"/>
      <c r="U30" s="452"/>
      <c r="V30" s="452"/>
      <c r="W30" s="439"/>
      <c r="X30" s="257"/>
      <c r="Y30" s="257"/>
      <c r="Z30" s="258"/>
      <c r="AA30" s="258"/>
    </row>
    <row r="31" spans="1:27">
      <c r="A31" s="276"/>
      <c r="B31" s="276"/>
      <c r="C31" s="450"/>
      <c r="D31" s="588"/>
      <c r="E31" s="510"/>
      <c r="F31" s="527"/>
      <c r="G31" s="287"/>
      <c r="H31" s="279"/>
      <c r="I31" s="289"/>
      <c r="J31" s="281"/>
      <c r="K31" s="280"/>
      <c r="L31" s="281"/>
      <c r="M31" s="282"/>
      <c r="N31" s="282"/>
      <c r="O31" s="282"/>
      <c r="P31" s="283"/>
      <c r="Q31" s="319"/>
      <c r="R31" s="751"/>
      <c r="S31" s="397"/>
      <c r="T31" s="739"/>
      <c r="U31" s="452"/>
      <c r="V31" s="452"/>
      <c r="W31" s="439"/>
      <c r="X31" s="257"/>
      <c r="Y31" s="257"/>
      <c r="Z31" s="258"/>
      <c r="AA31" s="258"/>
    </row>
    <row r="32" spans="1:27" ht="54.75" customHeight="1">
      <c r="A32" s="276"/>
      <c r="B32" s="276"/>
      <c r="C32" s="276"/>
      <c r="D32" s="584"/>
      <c r="E32" s="515"/>
      <c r="F32" s="527"/>
      <c r="G32" s="287"/>
      <c r="H32" s="279"/>
      <c r="I32" s="289"/>
      <c r="J32" s="281"/>
      <c r="K32" s="280"/>
      <c r="L32" s="281"/>
      <c r="M32" s="282"/>
      <c r="N32" s="282"/>
      <c r="O32" s="282"/>
      <c r="P32" s="283"/>
      <c r="Q32" s="319"/>
      <c r="R32" s="751"/>
      <c r="S32" s="397"/>
      <c r="T32" s="739"/>
      <c r="U32" s="452"/>
      <c r="V32" s="452"/>
      <c r="W32" s="439"/>
      <c r="X32" s="461"/>
      <c r="Y32" s="257"/>
      <c r="Z32" s="258"/>
      <c r="AA32" s="258"/>
    </row>
    <row r="33" spans="1:27" ht="54.75" customHeight="1">
      <c r="A33" s="276"/>
      <c r="B33" s="276"/>
      <c r="C33" s="276"/>
      <c r="D33" s="596"/>
      <c r="E33" s="510"/>
      <c r="F33" s="527"/>
      <c r="G33" s="287"/>
      <c r="H33" s="279"/>
      <c r="I33" s="289"/>
      <c r="J33" s="281"/>
      <c r="K33" s="280"/>
      <c r="L33" s="281"/>
      <c r="M33" s="282"/>
      <c r="N33" s="282"/>
      <c r="O33" s="282"/>
      <c r="P33" s="283"/>
      <c r="Q33" s="319"/>
      <c r="R33" s="751"/>
      <c r="S33" s="397"/>
      <c r="T33" s="739"/>
      <c r="U33" s="452"/>
      <c r="V33" s="452"/>
      <c r="W33" s="439"/>
      <c r="X33" s="257"/>
      <c r="Y33" s="257"/>
      <c r="Z33" s="258"/>
      <c r="AA33" s="258"/>
    </row>
    <row r="34" spans="1:27">
      <c r="A34" s="276"/>
      <c r="B34" s="276"/>
      <c r="C34" s="276"/>
      <c r="D34" s="681"/>
      <c r="E34" s="510"/>
      <c r="F34" s="527"/>
      <c r="G34" s="287"/>
      <c r="H34" s="279"/>
      <c r="I34" s="289"/>
      <c r="J34" s="281"/>
      <c r="K34" s="280"/>
      <c r="L34" s="281"/>
      <c r="M34" s="282"/>
      <c r="N34" s="282"/>
      <c r="O34" s="282"/>
      <c r="P34" s="283"/>
      <c r="Q34" s="319"/>
      <c r="R34" s="751"/>
      <c r="S34" s="397"/>
      <c r="T34" s="739"/>
      <c r="U34" s="452"/>
      <c r="V34" s="452"/>
      <c r="W34" s="439"/>
      <c r="X34" s="257"/>
      <c r="Y34" s="257"/>
      <c r="Z34" s="258"/>
      <c r="AA34" s="258"/>
    </row>
    <row r="35" spans="1:27">
      <c r="A35" s="276"/>
      <c r="B35" s="276"/>
      <c r="C35" s="276"/>
      <c r="D35" s="592"/>
      <c r="E35" s="512"/>
      <c r="F35" s="527"/>
      <c r="G35" s="287"/>
      <c r="H35" s="279"/>
      <c r="I35" s="289"/>
      <c r="J35" s="281"/>
      <c r="K35" s="280"/>
      <c r="L35" s="281"/>
      <c r="M35" s="282"/>
      <c r="N35" s="282"/>
      <c r="O35" s="282"/>
      <c r="P35" s="283"/>
      <c r="Q35" s="319"/>
      <c r="R35" s="751"/>
      <c r="S35" s="397"/>
      <c r="T35" s="739"/>
      <c r="U35" s="452"/>
      <c r="V35" s="452"/>
      <c r="W35" s="409"/>
      <c r="X35" s="257"/>
      <c r="Y35" s="257"/>
      <c r="Z35" s="258"/>
      <c r="AA35" s="258"/>
    </row>
    <row r="36" spans="1:27">
      <c r="A36" s="276"/>
      <c r="B36" s="276"/>
      <c r="C36" s="276"/>
      <c r="D36" s="519"/>
      <c r="E36" s="446"/>
      <c r="F36" s="527"/>
      <c r="G36" s="287"/>
      <c r="H36" s="279"/>
      <c r="I36" s="289"/>
      <c r="J36" s="281"/>
      <c r="K36" s="280"/>
      <c r="L36" s="281"/>
      <c r="M36" s="279"/>
      <c r="N36" s="282"/>
      <c r="O36" s="282"/>
      <c r="P36" s="283"/>
      <c r="Q36" s="327"/>
      <c r="R36" s="752"/>
      <c r="S36" s="647"/>
      <c r="T36" s="740"/>
      <c r="U36" s="392"/>
      <c r="V36" s="392"/>
      <c r="W36" s="409"/>
      <c r="X36" s="257"/>
      <c r="Y36" s="257"/>
    </row>
    <row r="37" spans="1:27">
      <c r="A37" s="276"/>
      <c r="B37" s="276"/>
      <c r="C37" s="276"/>
      <c r="D37" s="519"/>
      <c r="E37" s="446"/>
      <c r="F37" s="527"/>
      <c r="G37" s="287"/>
      <c r="H37" s="279"/>
      <c r="I37" s="289"/>
      <c r="J37" s="281"/>
      <c r="K37" s="280"/>
      <c r="L37" s="281"/>
      <c r="M37" s="282"/>
      <c r="N37" s="282"/>
      <c r="O37" s="282"/>
      <c r="P37" s="283"/>
      <c r="Q37" s="327"/>
      <c r="R37" s="752"/>
      <c r="S37" s="647"/>
      <c r="T37" s="740"/>
      <c r="U37" s="392"/>
      <c r="V37" s="392"/>
      <c r="W37" s="409"/>
      <c r="X37" s="257"/>
      <c r="Y37" s="257"/>
    </row>
    <row r="38" spans="1:27">
      <c r="A38" s="276"/>
      <c r="B38" s="276"/>
      <c r="C38" s="450"/>
      <c r="D38" s="521"/>
      <c r="E38" s="512"/>
      <c r="F38" s="527"/>
      <c r="G38" s="287"/>
      <c r="H38" s="279"/>
      <c r="I38" s="607"/>
      <c r="J38" s="281"/>
      <c r="K38" s="280"/>
      <c r="L38" s="361"/>
      <c r="M38" s="315"/>
      <c r="N38" s="282"/>
      <c r="O38" s="282"/>
      <c r="P38" s="323"/>
      <c r="Q38" s="631"/>
      <c r="R38" s="753"/>
      <c r="S38" s="697"/>
      <c r="T38" s="768"/>
      <c r="U38" s="655"/>
      <c r="V38" s="655"/>
      <c r="W38" s="409"/>
      <c r="X38" s="257"/>
      <c r="Y38" s="257"/>
    </row>
    <row r="39" spans="1:27">
      <c r="A39" s="276"/>
      <c r="B39" s="276"/>
      <c r="C39" s="276"/>
      <c r="D39" s="520"/>
      <c r="E39" s="510"/>
      <c r="F39" s="605"/>
      <c r="G39" s="287"/>
      <c r="H39" s="279"/>
      <c r="I39" s="289"/>
      <c r="J39" s="281"/>
      <c r="K39" s="280"/>
      <c r="L39" s="281"/>
      <c r="M39" s="315"/>
      <c r="N39" s="282"/>
      <c r="O39" s="282"/>
      <c r="P39" s="323"/>
      <c r="Q39" s="323"/>
      <c r="R39" s="752"/>
      <c r="S39" s="647"/>
      <c r="T39" s="769"/>
      <c r="U39" s="659"/>
      <c r="V39" s="659"/>
      <c r="W39" s="409"/>
      <c r="X39" s="257"/>
      <c r="Y39" s="257"/>
    </row>
    <row r="40" spans="1:27">
      <c r="A40" s="276"/>
      <c r="B40" s="276"/>
      <c r="C40" s="276"/>
      <c r="D40" s="519"/>
      <c r="E40" s="512"/>
      <c r="F40" s="527"/>
      <c r="G40" s="287"/>
      <c r="H40" s="279"/>
      <c r="I40" s="289"/>
      <c r="J40" s="281"/>
      <c r="K40" s="280"/>
      <c r="L40" s="281"/>
      <c r="M40" s="282"/>
      <c r="N40" s="282"/>
      <c r="O40" s="282"/>
      <c r="P40" s="283"/>
      <c r="Q40" s="319"/>
      <c r="R40" s="751"/>
      <c r="S40" s="697"/>
      <c r="T40" s="768"/>
      <c r="U40" s="655"/>
      <c r="V40" s="655"/>
      <c r="W40" s="438"/>
      <c r="X40" s="257"/>
      <c r="Y40" s="257"/>
      <c r="Z40" s="258"/>
      <c r="AA40" s="258"/>
    </row>
    <row r="41" spans="1:27">
      <c r="A41" s="276"/>
      <c r="B41" s="392"/>
      <c r="C41" s="276"/>
      <c r="D41" s="519"/>
      <c r="E41" s="512"/>
      <c r="F41" s="527"/>
      <c r="G41" s="287"/>
      <c r="H41" s="279"/>
      <c r="I41" s="289"/>
      <c r="J41" s="281"/>
      <c r="K41" s="280"/>
      <c r="L41" s="281"/>
      <c r="M41" s="282"/>
      <c r="N41" s="282"/>
      <c r="O41" s="282"/>
      <c r="P41" s="283"/>
      <c r="Q41" s="327"/>
      <c r="R41" s="752"/>
      <c r="S41" s="647"/>
      <c r="T41" s="740"/>
      <c r="U41" s="392"/>
      <c r="V41" s="392"/>
      <c r="W41" s="778"/>
      <c r="X41" s="461"/>
      <c r="Y41" s="257"/>
      <c r="Z41" s="258"/>
      <c r="AA41" s="258"/>
    </row>
    <row r="42" spans="1:27">
      <c r="A42" s="276"/>
      <c r="B42" s="276"/>
      <c r="C42" s="276"/>
      <c r="D42" s="519"/>
      <c r="E42" s="510"/>
      <c r="F42" s="527"/>
      <c r="G42" s="287"/>
      <c r="H42" s="279"/>
      <c r="I42" s="289"/>
      <c r="J42" s="281"/>
      <c r="K42" s="280"/>
      <c r="L42" s="281"/>
      <c r="M42" s="282"/>
      <c r="N42" s="444"/>
      <c r="O42" s="282"/>
      <c r="P42" s="283"/>
      <c r="Q42" s="319"/>
      <c r="R42" s="751"/>
      <c r="S42" s="397"/>
      <c r="T42" s="740"/>
      <c r="U42" s="392"/>
      <c r="V42" s="392"/>
      <c r="W42" s="409"/>
      <c r="X42" s="257"/>
      <c r="Y42" s="257"/>
      <c r="Z42" s="258"/>
      <c r="AA42" s="258"/>
    </row>
    <row r="43" spans="1:27">
      <c r="A43" s="276"/>
      <c r="B43" s="276"/>
      <c r="C43" s="276"/>
      <c r="D43" s="519"/>
      <c r="E43" s="417"/>
      <c r="F43" s="527"/>
      <c r="G43" s="287"/>
      <c r="H43" s="356"/>
      <c r="I43" s="289"/>
      <c r="J43" s="281"/>
      <c r="K43" s="280"/>
      <c r="L43" s="361"/>
      <c r="M43" s="282"/>
      <c r="N43" s="282"/>
      <c r="O43" s="282"/>
      <c r="P43" s="283"/>
      <c r="Q43" s="319"/>
      <c r="R43" s="751"/>
      <c r="S43" s="397"/>
      <c r="T43" s="740"/>
      <c r="U43" s="392"/>
      <c r="V43" s="392"/>
      <c r="W43" s="409"/>
      <c r="X43" s="257"/>
      <c r="Y43" s="257"/>
      <c r="Z43" s="258"/>
      <c r="AA43" s="258"/>
    </row>
    <row r="44" spans="1:27">
      <c r="A44" s="276"/>
      <c r="B44" s="276"/>
      <c r="C44" s="450"/>
      <c r="D44" s="522"/>
      <c r="E44" s="411"/>
      <c r="F44" s="527"/>
      <c r="G44" s="287"/>
      <c r="H44" s="279"/>
      <c r="I44" s="289"/>
      <c r="J44" s="281"/>
      <c r="K44" s="280"/>
      <c r="L44" s="281"/>
      <c r="M44" s="279"/>
      <c r="N44" s="282"/>
      <c r="O44" s="282"/>
      <c r="P44" s="283"/>
      <c r="Q44" s="319"/>
      <c r="R44" s="751"/>
      <c r="S44" s="397"/>
      <c r="T44" s="739"/>
      <c r="U44" s="452"/>
      <c r="V44" s="452"/>
      <c r="W44" s="439"/>
      <c r="X44" s="257"/>
      <c r="Y44" s="257"/>
      <c r="Z44" s="258"/>
      <c r="AA44" s="258"/>
    </row>
    <row r="45" spans="1:27">
      <c r="A45" s="276"/>
      <c r="B45" s="276"/>
      <c r="C45" s="450"/>
      <c r="D45" s="522"/>
      <c r="E45" s="411"/>
      <c r="F45" s="527"/>
      <c r="G45" s="287"/>
      <c r="H45" s="279"/>
      <c r="I45" s="289"/>
      <c r="J45" s="281"/>
      <c r="K45" s="280"/>
      <c r="L45" s="281"/>
      <c r="M45" s="279"/>
      <c r="N45" s="282"/>
      <c r="O45" s="282"/>
      <c r="P45" s="283"/>
      <c r="Q45" s="682"/>
      <c r="R45" s="751"/>
      <c r="S45" s="397"/>
      <c r="T45" s="739"/>
      <c r="U45" s="452"/>
      <c r="V45" s="452"/>
      <c r="W45" s="439"/>
      <c r="X45" s="257"/>
      <c r="Y45" s="257"/>
      <c r="Z45" s="258"/>
      <c r="AA45" s="258"/>
    </row>
    <row r="46" spans="1:27">
      <c r="A46" s="276"/>
      <c r="B46" s="276"/>
      <c r="C46" s="450"/>
      <c r="D46" s="522"/>
      <c r="E46" s="411"/>
      <c r="F46" s="527"/>
      <c r="G46" s="287"/>
      <c r="H46" s="279"/>
      <c r="I46" s="289"/>
      <c r="J46" s="281"/>
      <c r="K46" s="280"/>
      <c r="L46" s="281"/>
      <c r="M46" s="279"/>
      <c r="N46" s="282"/>
      <c r="O46" s="282"/>
      <c r="P46" s="283"/>
      <c r="Q46" s="319"/>
      <c r="R46" s="751"/>
      <c r="S46" s="397"/>
      <c r="T46" s="739"/>
      <c r="U46" s="452"/>
      <c r="V46" s="452"/>
      <c r="W46" s="439"/>
      <c r="X46" s="257"/>
      <c r="Y46" s="257"/>
      <c r="Z46" s="258"/>
      <c r="AA46" s="258"/>
    </row>
    <row r="47" spans="1:27">
      <c r="A47" s="276"/>
      <c r="B47" s="276"/>
      <c r="C47" s="450"/>
      <c r="D47" s="594"/>
      <c r="E47" s="512"/>
      <c r="F47" s="527"/>
      <c r="G47" s="287"/>
      <c r="H47" s="279"/>
      <c r="I47" s="289"/>
      <c r="J47" s="281"/>
      <c r="K47" s="280"/>
      <c r="L47" s="281"/>
      <c r="M47" s="282"/>
      <c r="N47" s="282"/>
      <c r="O47" s="282"/>
      <c r="P47" s="420"/>
      <c r="Q47" s="319"/>
      <c r="R47" s="751"/>
      <c r="S47" s="397"/>
      <c r="T47" s="739"/>
      <c r="U47" s="452"/>
      <c r="V47" s="452"/>
      <c r="W47" s="409"/>
      <c r="X47" s="461"/>
      <c r="Y47" s="257"/>
      <c r="Z47" s="258"/>
      <c r="AA47" s="258"/>
    </row>
    <row r="48" spans="1:27">
      <c r="A48" s="276"/>
      <c r="B48" s="276"/>
      <c r="C48" s="450"/>
      <c r="D48" s="521"/>
      <c r="E48" s="598"/>
      <c r="F48" s="527"/>
      <c r="G48" s="287"/>
      <c r="H48" s="279"/>
      <c r="I48" s="289"/>
      <c r="J48" s="281"/>
      <c r="K48" s="280"/>
      <c r="L48" s="281"/>
      <c r="M48" s="282"/>
      <c r="N48" s="282"/>
      <c r="O48" s="282"/>
      <c r="P48" s="283"/>
      <c r="Q48" s="319"/>
      <c r="R48" s="751"/>
      <c r="S48" s="397"/>
      <c r="T48" s="739"/>
      <c r="U48" s="452"/>
      <c r="V48" s="452"/>
      <c r="W48" s="439"/>
      <c r="X48" s="257"/>
      <c r="Y48" s="257"/>
      <c r="Z48" s="258"/>
      <c r="AA48" s="258"/>
    </row>
    <row r="49" spans="1:27">
      <c r="A49" s="276"/>
      <c r="B49" s="276"/>
      <c r="C49" s="450"/>
      <c r="D49" s="521"/>
      <c r="E49" s="598"/>
      <c r="F49" s="527"/>
      <c r="G49" s="287"/>
      <c r="H49" s="279"/>
      <c r="I49" s="289"/>
      <c r="J49" s="281"/>
      <c r="K49" s="280"/>
      <c r="L49" s="281"/>
      <c r="M49" s="282"/>
      <c r="N49" s="282"/>
      <c r="O49" s="282"/>
      <c r="P49" s="283"/>
      <c r="Q49" s="319"/>
      <c r="R49" s="751"/>
      <c r="S49" s="397"/>
      <c r="T49" s="739"/>
      <c r="U49" s="452"/>
      <c r="V49" s="452"/>
      <c r="W49" s="439"/>
      <c r="X49" s="257"/>
      <c r="Y49" s="257"/>
      <c r="Z49" s="258"/>
      <c r="AA49" s="258"/>
    </row>
    <row r="50" spans="1:27">
      <c r="A50" s="276"/>
      <c r="B50" s="276"/>
      <c r="C50" s="450"/>
      <c r="D50" s="522"/>
      <c r="E50" s="510"/>
      <c r="F50" s="527"/>
      <c r="G50" s="287"/>
      <c r="H50" s="279"/>
      <c r="I50" s="289"/>
      <c r="J50" s="447"/>
      <c r="K50" s="280"/>
      <c r="L50" s="281"/>
      <c r="M50" s="282"/>
      <c r="N50" s="282"/>
      <c r="O50" s="282"/>
      <c r="P50" s="283"/>
      <c r="Q50" s="634"/>
      <c r="R50" s="751"/>
      <c r="S50" s="397"/>
      <c r="T50" s="739"/>
      <c r="U50" s="452"/>
      <c r="V50" s="452"/>
      <c r="W50" s="439"/>
      <c r="X50" s="257"/>
      <c r="Y50" s="257"/>
      <c r="Z50" s="258"/>
      <c r="AA50" s="258"/>
    </row>
    <row r="51" spans="1:27">
      <c r="A51" s="276"/>
      <c r="B51" s="276"/>
      <c r="C51" s="450"/>
      <c r="D51" s="524"/>
      <c r="E51" s="454"/>
      <c r="F51" s="527"/>
      <c r="G51" s="287"/>
      <c r="H51" s="279"/>
      <c r="I51" s="289"/>
      <c r="J51" s="281"/>
      <c r="K51" s="280"/>
      <c r="L51" s="281"/>
      <c r="M51" s="282"/>
      <c r="N51" s="282"/>
      <c r="O51" s="282"/>
      <c r="P51" s="283"/>
      <c r="Q51" s="319"/>
      <c r="R51" s="751"/>
      <c r="S51" s="397"/>
      <c r="T51" s="739"/>
      <c r="U51" s="452"/>
      <c r="V51" s="452"/>
      <c r="W51" s="439"/>
      <c r="X51" s="257"/>
      <c r="Y51" s="257"/>
      <c r="Z51" s="258"/>
      <c r="AA51" s="258"/>
    </row>
    <row r="52" spans="1:27" s="294" customFormat="1">
      <c r="A52" s="392"/>
      <c r="B52" s="392"/>
      <c r="C52" s="392"/>
      <c r="D52" s="522"/>
      <c r="E52" s="411"/>
      <c r="F52" s="529"/>
      <c r="G52" s="417"/>
      <c r="H52" s="397"/>
      <c r="I52" s="389"/>
      <c r="J52" s="389"/>
      <c r="K52" s="466"/>
      <c r="L52" s="389"/>
      <c r="M52" s="467"/>
      <c r="N52" s="467"/>
      <c r="O52" s="467"/>
      <c r="P52" s="468"/>
      <c r="Q52" s="396"/>
      <c r="R52" s="754"/>
      <c r="S52" s="397"/>
      <c r="T52" s="739"/>
      <c r="U52" s="452"/>
      <c r="V52" s="452"/>
      <c r="W52" s="779"/>
      <c r="X52" s="540"/>
      <c r="Y52" s="399"/>
      <c r="Z52" s="417"/>
      <c r="AA52" s="417"/>
    </row>
    <row r="53" spans="1:27" s="506" customFormat="1">
      <c r="A53" s="388"/>
      <c r="B53" s="388"/>
      <c r="C53" s="388"/>
      <c r="D53" s="523"/>
      <c r="E53" s="454"/>
      <c r="F53" s="530"/>
      <c r="G53" s="477"/>
      <c r="H53" s="484"/>
      <c r="I53" s="480"/>
      <c r="J53" s="480"/>
      <c r="K53" s="485"/>
      <c r="L53" s="480"/>
      <c r="M53" s="486"/>
      <c r="N53" s="486"/>
      <c r="O53" s="486"/>
      <c r="P53" s="487"/>
      <c r="Q53" s="395"/>
      <c r="R53" s="755"/>
      <c r="S53" s="397"/>
      <c r="T53" s="739"/>
      <c r="U53" s="452"/>
      <c r="V53" s="452"/>
      <c r="W53" s="780"/>
      <c r="X53" s="505"/>
      <c r="Y53" s="505"/>
      <c r="Z53" s="477"/>
      <c r="AA53" s="477"/>
    </row>
    <row r="54" spans="1:27" s="506" customFormat="1">
      <c r="A54" s="579"/>
      <c r="B54" s="582"/>
      <c r="C54" s="579"/>
      <c r="D54" s="523"/>
      <c r="E54" s="469"/>
      <c r="F54" s="530"/>
      <c r="G54" s="477"/>
      <c r="H54" s="484"/>
      <c r="I54" s="480"/>
      <c r="J54" s="480"/>
      <c r="K54" s="485"/>
      <c r="L54" s="480"/>
      <c r="M54" s="486"/>
      <c r="N54" s="486"/>
      <c r="O54" s="486"/>
      <c r="P54" s="487"/>
      <c r="Q54" s="395"/>
      <c r="R54" s="755"/>
      <c r="S54" s="397"/>
      <c r="T54" s="739"/>
      <c r="U54" s="452"/>
      <c r="V54" s="452"/>
      <c r="W54" s="780"/>
      <c r="X54" s="505"/>
      <c r="Y54" s="505"/>
      <c r="Z54" s="477"/>
      <c r="AA54" s="477"/>
    </row>
    <row r="55" spans="1:27" s="506" customFormat="1">
      <c r="A55" s="579"/>
      <c r="B55" s="582"/>
      <c r="C55" s="579"/>
      <c r="D55" s="593"/>
      <c r="E55" s="469"/>
      <c r="F55" s="530"/>
      <c r="G55" s="477"/>
      <c r="H55" s="484"/>
      <c r="I55" s="480"/>
      <c r="J55" s="480"/>
      <c r="K55" s="485"/>
      <c r="L55" s="480"/>
      <c r="M55" s="486"/>
      <c r="N55" s="486"/>
      <c r="O55" s="486"/>
      <c r="P55" s="487"/>
      <c r="Q55" s="395"/>
      <c r="R55" s="755"/>
      <c r="S55" s="397"/>
      <c r="T55" s="739"/>
      <c r="U55" s="452"/>
      <c r="V55" s="452"/>
      <c r="W55" s="780"/>
      <c r="X55" s="491"/>
      <c r="Y55" s="505"/>
      <c r="Z55" s="477"/>
      <c r="AA55" s="477"/>
    </row>
    <row r="56" spans="1:27" s="506" customFormat="1">
      <c r="A56" s="388"/>
      <c r="B56" s="388"/>
      <c r="C56" s="388"/>
      <c r="D56" s="523"/>
      <c r="E56" s="411"/>
      <c r="F56" s="530"/>
      <c r="G56" s="477"/>
      <c r="H56" s="484"/>
      <c r="I56" s="480"/>
      <c r="J56" s="480"/>
      <c r="K56" s="485"/>
      <c r="L56" s="480"/>
      <c r="M56" s="484"/>
      <c r="N56" s="486"/>
      <c r="O56" s="486"/>
      <c r="P56" s="487"/>
      <c r="Q56" s="395"/>
      <c r="R56" s="755"/>
      <c r="S56" s="397"/>
      <c r="T56" s="739"/>
      <c r="U56" s="452"/>
      <c r="V56" s="452"/>
      <c r="W56" s="780"/>
      <c r="X56" s="505"/>
      <c r="Y56" s="505"/>
      <c r="Z56" s="477"/>
      <c r="AA56" s="477"/>
    </row>
    <row r="57" spans="1:27">
      <c r="A57" s="577"/>
      <c r="B57" s="582"/>
      <c r="C57" s="579"/>
      <c r="D57" s="523"/>
      <c r="E57" s="469"/>
      <c r="F57" s="530"/>
      <c r="G57" s="477"/>
      <c r="H57" s="484"/>
      <c r="I57" s="480"/>
      <c r="J57" s="480"/>
      <c r="K57" s="485"/>
      <c r="L57" s="480"/>
      <c r="M57" s="486"/>
      <c r="N57" s="486"/>
      <c r="O57" s="486"/>
      <c r="P57" s="487"/>
      <c r="Q57" s="689"/>
      <c r="R57" s="756"/>
      <c r="S57" s="397"/>
      <c r="T57" s="739"/>
      <c r="U57" s="452"/>
      <c r="V57" s="452"/>
      <c r="W57" s="781"/>
      <c r="X57" s="461"/>
      <c r="Y57" s="257"/>
      <c r="Z57" s="258"/>
      <c r="AA57" s="258"/>
    </row>
    <row r="58" spans="1:27" s="294" customFormat="1">
      <c r="A58" s="538"/>
      <c r="B58" s="493"/>
      <c r="C58" s="538"/>
      <c r="D58" s="535"/>
      <c r="E58" s="469"/>
      <c r="F58" s="446"/>
      <c r="G58" s="417"/>
      <c r="H58" s="397"/>
      <c r="I58" s="389"/>
      <c r="J58" s="389"/>
      <c r="K58" s="466"/>
      <c r="L58" s="389"/>
      <c r="M58" s="467"/>
      <c r="N58" s="467"/>
      <c r="O58" s="467"/>
      <c r="P58" s="468"/>
      <c r="Q58" s="396"/>
      <c r="R58" s="754"/>
      <c r="S58" s="397"/>
      <c r="T58" s="739"/>
      <c r="U58" s="452"/>
      <c r="V58" s="452"/>
      <c r="W58" s="779"/>
      <c r="X58" s="400"/>
      <c r="Y58" s="399"/>
      <c r="Z58" s="417"/>
      <c r="AA58" s="417"/>
    </row>
    <row r="59" spans="1:27">
      <c r="A59" s="574"/>
      <c r="B59" s="580"/>
      <c r="C59" s="583"/>
      <c r="D59" s="522"/>
      <c r="E59" s="469"/>
      <c r="F59" s="527"/>
      <c r="G59" s="287"/>
      <c r="H59" s="279"/>
      <c r="I59" s="289"/>
      <c r="J59" s="281"/>
      <c r="K59" s="280"/>
      <c r="L59" s="281"/>
      <c r="M59" s="282"/>
      <c r="N59" s="282"/>
      <c r="O59" s="282"/>
      <c r="P59" s="283"/>
      <c r="Q59" s="319"/>
      <c r="R59" s="751"/>
      <c r="S59" s="397"/>
      <c r="T59" s="739"/>
      <c r="U59" s="452"/>
      <c r="V59" s="452"/>
      <c r="W59" s="439"/>
      <c r="X59" s="461"/>
      <c r="Y59" s="257"/>
      <c r="Z59" s="258"/>
      <c r="AA59" s="258"/>
    </row>
    <row r="60" spans="1:27">
      <c r="A60" s="574"/>
      <c r="B60" s="580"/>
      <c r="C60" s="583"/>
      <c r="D60" s="522"/>
      <c r="E60" s="469"/>
      <c r="F60" s="527"/>
      <c r="G60" s="287"/>
      <c r="H60" s="279"/>
      <c r="I60" s="289"/>
      <c r="J60" s="281"/>
      <c r="K60" s="280"/>
      <c r="L60" s="281"/>
      <c r="M60" s="282"/>
      <c r="N60" s="282"/>
      <c r="O60" s="282"/>
      <c r="P60" s="283"/>
      <c r="Q60" s="319"/>
      <c r="R60" s="751"/>
      <c r="S60" s="397"/>
      <c r="T60" s="739"/>
      <c r="U60" s="452"/>
      <c r="V60" s="452"/>
      <c r="W60" s="439"/>
      <c r="X60" s="461"/>
      <c r="Y60" s="257"/>
      <c r="Z60" s="258"/>
      <c r="AA60" s="258"/>
    </row>
    <row r="61" spans="1:27">
      <c r="A61" s="574"/>
      <c r="B61" s="580"/>
      <c r="C61" s="583"/>
      <c r="D61" s="522"/>
      <c r="E61" s="469"/>
      <c r="F61" s="527"/>
      <c r="G61" s="287"/>
      <c r="H61" s="279"/>
      <c r="I61" s="289"/>
      <c r="J61" s="281"/>
      <c r="K61" s="280"/>
      <c r="L61" s="281"/>
      <c r="M61" s="282"/>
      <c r="N61" s="282"/>
      <c r="O61" s="282"/>
      <c r="P61" s="283"/>
      <c r="Q61" s="319"/>
      <c r="R61" s="751"/>
      <c r="S61" s="397"/>
      <c r="T61" s="739"/>
      <c r="U61" s="452"/>
      <c r="V61" s="452"/>
      <c r="W61" s="439"/>
      <c r="X61" s="461"/>
      <c r="Y61" s="257"/>
      <c r="Z61" s="258"/>
      <c r="AA61" s="258"/>
    </row>
    <row r="62" spans="1:27">
      <c r="A62" s="574"/>
      <c r="B62" s="580"/>
      <c r="C62" s="583"/>
      <c r="D62" s="522"/>
      <c r="E62" s="469"/>
      <c r="F62" s="527"/>
      <c r="G62" s="287"/>
      <c r="H62" s="279"/>
      <c r="I62" s="289"/>
      <c r="J62" s="281"/>
      <c r="K62" s="280"/>
      <c r="L62" s="281"/>
      <c r="M62" s="282"/>
      <c r="N62" s="282"/>
      <c r="O62" s="282"/>
      <c r="P62" s="283"/>
      <c r="Q62" s="319"/>
      <c r="R62" s="751"/>
      <c r="S62" s="397"/>
      <c r="T62" s="739"/>
      <c r="U62" s="452"/>
      <c r="V62" s="452"/>
      <c r="W62" s="439"/>
      <c r="X62" s="461"/>
      <c r="Y62" s="257"/>
      <c r="Z62" s="258"/>
      <c r="AA62" s="258"/>
    </row>
    <row r="63" spans="1:27">
      <c r="A63" s="574"/>
      <c r="B63" s="580"/>
      <c r="C63" s="583"/>
      <c r="D63" s="522"/>
      <c r="E63" s="469"/>
      <c r="F63" s="527"/>
      <c r="G63" s="287"/>
      <c r="H63" s="279"/>
      <c r="I63" s="289"/>
      <c r="J63" s="281"/>
      <c r="K63" s="280"/>
      <c r="L63" s="281"/>
      <c r="M63" s="282"/>
      <c r="N63" s="282"/>
      <c r="O63" s="282"/>
      <c r="P63" s="283"/>
      <c r="Q63" s="319"/>
      <c r="R63" s="751"/>
      <c r="S63" s="397"/>
      <c r="T63" s="739"/>
      <c r="U63" s="452"/>
      <c r="V63" s="452"/>
      <c r="W63" s="439"/>
      <c r="X63" s="461"/>
      <c r="Y63" s="257"/>
      <c r="Z63" s="258"/>
      <c r="AA63" s="258"/>
    </row>
    <row r="64" spans="1:27">
      <c r="A64" s="574"/>
      <c r="B64" s="580"/>
      <c r="C64" s="583"/>
      <c r="D64" s="522"/>
      <c r="E64" s="469"/>
      <c r="F64" s="527"/>
      <c r="G64" s="287"/>
      <c r="H64" s="279"/>
      <c r="I64" s="289"/>
      <c r="J64" s="281"/>
      <c r="K64" s="280"/>
      <c r="L64" s="281"/>
      <c r="M64" s="282"/>
      <c r="N64" s="282"/>
      <c r="O64" s="282"/>
      <c r="P64" s="283"/>
      <c r="Q64" s="319"/>
      <c r="R64" s="751"/>
      <c r="S64" s="397"/>
      <c r="T64" s="739"/>
      <c r="U64" s="452"/>
      <c r="V64" s="452"/>
      <c r="W64" s="439"/>
      <c r="X64" s="461"/>
      <c r="Y64" s="257"/>
      <c r="Z64" s="258"/>
      <c r="AA64" s="258"/>
    </row>
    <row r="65" spans="1:27">
      <c r="A65" s="574"/>
      <c r="B65" s="580"/>
      <c r="C65" s="450"/>
      <c r="D65" s="522"/>
      <c r="E65" s="469"/>
      <c r="F65" s="527"/>
      <c r="G65" s="287"/>
      <c r="H65" s="279"/>
      <c r="I65" s="289"/>
      <c r="J65" s="281"/>
      <c r="K65" s="280"/>
      <c r="L65" s="281"/>
      <c r="M65" s="282"/>
      <c r="N65" s="282"/>
      <c r="O65" s="282"/>
      <c r="P65" s="468"/>
      <c r="Q65" s="319"/>
      <c r="R65" s="751"/>
      <c r="S65" s="397"/>
      <c r="T65" s="739"/>
      <c r="U65" s="452"/>
      <c r="V65" s="452"/>
      <c r="W65" s="439"/>
      <c r="X65" s="461"/>
      <c r="Y65" s="257"/>
      <c r="Z65" s="258"/>
      <c r="AA65" s="258"/>
    </row>
    <row r="66" spans="1:27" s="294" customFormat="1">
      <c r="A66" s="538"/>
      <c r="B66" s="493"/>
      <c r="C66" s="392"/>
      <c r="D66" s="535"/>
      <c r="E66" s="469"/>
      <c r="F66" s="446"/>
      <c r="G66" s="417"/>
      <c r="H66" s="397"/>
      <c r="I66" s="389"/>
      <c r="J66" s="389"/>
      <c r="K66" s="466"/>
      <c r="L66" s="389"/>
      <c r="M66" s="389"/>
      <c r="N66" s="467"/>
      <c r="O66" s="467"/>
      <c r="P66" s="468"/>
      <c r="Q66" s="396"/>
      <c r="R66" s="754"/>
      <c r="S66" s="397"/>
      <c r="T66" s="739"/>
      <c r="U66" s="452"/>
      <c r="V66" s="452"/>
      <c r="W66" s="779"/>
      <c r="X66" s="400"/>
      <c r="Y66" s="399"/>
      <c r="Z66" s="417"/>
      <c r="AA66" s="417"/>
    </row>
    <row r="67" spans="1:27">
      <c r="A67" s="276"/>
      <c r="B67" s="276"/>
      <c r="C67" s="450"/>
      <c r="D67" s="521"/>
      <c r="E67" s="512"/>
      <c r="F67" s="527"/>
      <c r="G67" s="287"/>
      <c r="H67" s="397"/>
      <c r="I67" s="289"/>
      <c r="J67" s="281"/>
      <c r="K67" s="280"/>
      <c r="L67" s="281"/>
      <c r="M67" s="279"/>
      <c r="N67" s="282"/>
      <c r="O67" s="282"/>
      <c r="P67" s="283"/>
      <c r="Q67" s="327"/>
      <c r="R67" s="752"/>
      <c r="S67" s="397"/>
      <c r="T67" s="766"/>
      <c r="U67" s="650"/>
      <c r="V67" s="650"/>
      <c r="W67" s="666"/>
      <c r="X67" s="257"/>
      <c r="Y67" s="257"/>
    </row>
    <row r="68" spans="1:27">
      <c r="A68" s="578"/>
      <c r="B68" s="392"/>
      <c r="C68" s="392"/>
      <c r="D68" s="590"/>
      <c r="E68" s="446"/>
      <c r="F68" s="529"/>
      <c r="G68" s="417"/>
      <c r="H68" s="397"/>
      <c r="I68" s="389"/>
      <c r="J68" s="389"/>
      <c r="K68" s="466"/>
      <c r="L68" s="389"/>
      <c r="M68" s="389"/>
      <c r="N68" s="389"/>
      <c r="O68" s="389"/>
      <c r="P68" s="468"/>
      <c r="Q68" s="396"/>
      <c r="R68" s="754"/>
      <c r="S68" s="647"/>
      <c r="T68" s="740"/>
      <c r="U68" s="392"/>
      <c r="V68" s="392"/>
      <c r="W68" s="782"/>
      <c r="X68" s="461"/>
      <c r="Y68" s="257"/>
      <c r="Z68" s="257"/>
      <c r="AA68" s="257"/>
    </row>
    <row r="69" spans="1:27">
      <c r="A69" s="503"/>
      <c r="B69" s="494"/>
      <c r="C69" s="508"/>
      <c r="D69" s="522"/>
      <c r="E69" s="469"/>
      <c r="F69" s="531"/>
      <c r="G69" s="470"/>
      <c r="H69" s="496"/>
      <c r="I69" s="474"/>
      <c r="J69" s="474"/>
      <c r="K69" s="498"/>
      <c r="L69" s="474"/>
      <c r="M69" s="499"/>
      <c r="N69" s="499"/>
      <c r="O69" s="499"/>
      <c r="P69" s="500"/>
      <c r="Q69" s="497"/>
      <c r="R69" s="757"/>
      <c r="S69" s="397"/>
      <c r="T69" s="739"/>
      <c r="U69" s="452"/>
      <c r="V69" s="452"/>
      <c r="W69" s="783"/>
      <c r="X69" s="461"/>
      <c r="Y69" s="257"/>
      <c r="Z69" s="258"/>
      <c r="AA69" s="258"/>
    </row>
    <row r="70" spans="1:27">
      <c r="A70" s="575"/>
      <c r="B70" s="471"/>
      <c r="C70" s="546"/>
      <c r="D70" s="521"/>
      <c r="E70" s="510"/>
      <c r="F70" s="604"/>
      <c r="G70" s="470"/>
      <c r="H70" s="496"/>
      <c r="I70" s="474"/>
      <c r="J70" s="474"/>
      <c r="K70" s="498"/>
      <c r="L70" s="619"/>
      <c r="M70" s="622"/>
      <c r="N70" s="499"/>
      <c r="O70" s="499"/>
      <c r="P70" s="472"/>
      <c r="Q70" s="635"/>
      <c r="R70" s="758"/>
      <c r="S70" s="697"/>
      <c r="T70" s="769"/>
      <c r="U70" s="659"/>
      <c r="V70" s="659"/>
      <c r="W70" s="784"/>
      <c r="X70" s="257"/>
      <c r="Y70" s="257"/>
    </row>
    <row r="71" spans="1:27">
      <c r="A71" s="503"/>
      <c r="B71" s="494"/>
      <c r="C71" s="508"/>
      <c r="D71" s="535"/>
      <c r="E71" s="534"/>
      <c r="F71" s="531"/>
      <c r="G71" s="470"/>
      <c r="H71" s="496"/>
      <c r="I71" s="474"/>
      <c r="J71" s="474"/>
      <c r="K71" s="498"/>
      <c r="L71" s="474"/>
      <c r="M71" s="499"/>
      <c r="N71" s="499"/>
      <c r="O71" s="499"/>
      <c r="P71" s="500"/>
      <c r="Q71" s="497"/>
      <c r="R71" s="757"/>
      <c r="S71" s="397"/>
      <c r="T71" s="739"/>
      <c r="U71" s="452"/>
      <c r="V71" s="452"/>
      <c r="W71" s="783"/>
      <c r="X71" s="461"/>
      <c r="Y71" s="257"/>
      <c r="Z71" s="258"/>
      <c r="AA71" s="258"/>
    </row>
    <row r="72" spans="1:27">
      <c r="A72" s="575"/>
      <c r="B72" s="471"/>
      <c r="C72" s="546"/>
      <c r="D72" s="523"/>
      <c r="E72" s="411"/>
      <c r="F72" s="531"/>
      <c r="G72" s="470"/>
      <c r="H72" s="496"/>
      <c r="I72" s="474"/>
      <c r="J72" s="474"/>
      <c r="K72" s="498"/>
      <c r="L72" s="474"/>
      <c r="M72" s="474"/>
      <c r="N72" s="499"/>
      <c r="O72" s="499"/>
      <c r="P72" s="500"/>
      <c r="Q72" s="497"/>
      <c r="R72" s="757"/>
      <c r="S72" s="397"/>
      <c r="T72" s="739"/>
      <c r="U72" s="452"/>
      <c r="V72" s="452"/>
      <c r="W72" s="783"/>
      <c r="X72" s="461"/>
      <c r="Y72" s="257"/>
      <c r="Z72" s="258"/>
      <c r="AA72" s="258"/>
    </row>
    <row r="73" spans="1:27">
      <c r="A73" s="575"/>
      <c r="B73" s="471"/>
      <c r="C73" s="546"/>
      <c r="D73" s="524"/>
      <c r="E73" s="411"/>
      <c r="F73" s="531"/>
      <c r="G73" s="470"/>
      <c r="H73" s="496"/>
      <c r="I73" s="474"/>
      <c r="J73" s="474"/>
      <c r="K73" s="498"/>
      <c r="L73" s="474"/>
      <c r="M73" s="496"/>
      <c r="N73" s="499"/>
      <c r="O73" s="499"/>
      <c r="P73" s="500"/>
      <c r="Q73" s="497"/>
      <c r="R73" s="757"/>
      <c r="S73" s="397"/>
      <c r="T73" s="739"/>
      <c r="U73" s="452"/>
      <c r="V73" s="452"/>
      <c r="W73" s="783"/>
      <c r="X73" s="399"/>
      <c r="Y73" s="257"/>
      <c r="Z73" s="258"/>
      <c r="AA73" s="258"/>
    </row>
    <row r="74" spans="1:27">
      <c r="A74" s="575"/>
      <c r="B74" s="471"/>
      <c r="C74" s="546"/>
      <c r="D74" s="586"/>
      <c r="E74" s="512"/>
      <c r="F74" s="531"/>
      <c r="G74" s="470"/>
      <c r="H74" s="496"/>
      <c r="I74" s="474"/>
      <c r="J74" s="474"/>
      <c r="K74" s="498"/>
      <c r="L74" s="474"/>
      <c r="M74" s="499"/>
      <c r="N74" s="499"/>
      <c r="O74" s="499"/>
      <c r="P74" s="500"/>
      <c r="Q74" s="497"/>
      <c r="R74" s="757"/>
      <c r="S74" s="697"/>
      <c r="T74" s="768"/>
      <c r="U74" s="655"/>
      <c r="V74" s="655"/>
      <c r="W74" s="784"/>
      <c r="X74" s="257"/>
      <c r="Y74" s="257"/>
      <c r="Z74" s="258"/>
      <c r="AA74" s="258"/>
    </row>
    <row r="75" spans="1:27">
      <c r="A75" s="575"/>
      <c r="B75" s="471"/>
      <c r="C75" s="546"/>
      <c r="D75" s="586"/>
      <c r="E75" s="512"/>
      <c r="F75" s="531"/>
      <c r="G75" s="470"/>
      <c r="H75" s="496"/>
      <c r="I75" s="474"/>
      <c r="J75" s="474"/>
      <c r="K75" s="498"/>
      <c r="L75" s="474"/>
      <c r="M75" s="499"/>
      <c r="N75" s="499"/>
      <c r="O75" s="499"/>
      <c r="P75" s="500"/>
      <c r="Q75" s="497"/>
      <c r="R75" s="757"/>
      <c r="S75" s="397"/>
      <c r="T75" s="739"/>
      <c r="U75" s="452"/>
      <c r="V75" s="452"/>
      <c r="W75" s="784"/>
      <c r="X75" s="257"/>
      <c r="Y75" s="257"/>
      <c r="Z75" s="258"/>
      <c r="AA75" s="258"/>
    </row>
    <row r="76" spans="1:27">
      <c r="A76" s="575"/>
      <c r="B76" s="471"/>
      <c r="C76" s="546"/>
      <c r="D76" s="446"/>
      <c r="E76" s="671"/>
      <c r="F76" s="531"/>
      <c r="G76" s="470"/>
      <c r="H76" s="496"/>
      <c r="I76" s="474"/>
      <c r="J76" s="474"/>
      <c r="K76" s="498"/>
      <c r="L76" s="474"/>
      <c r="M76" s="499"/>
      <c r="N76" s="499"/>
      <c r="O76" s="499"/>
      <c r="P76" s="628"/>
      <c r="Q76" s="497"/>
      <c r="R76" s="757"/>
      <c r="S76" s="397"/>
      <c r="T76" s="739"/>
      <c r="U76" s="452"/>
      <c r="V76" s="452"/>
      <c r="W76" s="784"/>
      <c r="X76" s="257"/>
      <c r="Y76" s="257"/>
      <c r="Z76" s="258"/>
      <c r="AA76" s="258"/>
    </row>
    <row r="77" spans="1:27">
      <c r="A77" s="575"/>
      <c r="B77" s="471"/>
      <c r="C77" s="546"/>
      <c r="D77" s="590"/>
      <c r="E77" s="510"/>
      <c r="F77" s="531"/>
      <c r="G77" s="470"/>
      <c r="H77" s="496"/>
      <c r="I77" s="474"/>
      <c r="J77" s="474"/>
      <c r="K77" s="498"/>
      <c r="L77" s="619"/>
      <c r="M77" s="622"/>
      <c r="N77" s="499"/>
      <c r="O77" s="499"/>
      <c r="P77" s="500"/>
      <c r="Q77" s="497"/>
      <c r="R77" s="757"/>
      <c r="S77" s="397"/>
      <c r="T77" s="740"/>
      <c r="U77" s="392"/>
      <c r="V77" s="392"/>
      <c r="W77" s="784"/>
      <c r="X77" s="257"/>
      <c r="Y77" s="257"/>
      <c r="Z77" s="258"/>
      <c r="AA77" s="258"/>
    </row>
    <row r="78" spans="1:27">
      <c r="A78" s="575"/>
      <c r="B78" s="471"/>
      <c r="C78" s="546"/>
      <c r="D78" s="586"/>
      <c r="E78" s="417"/>
      <c r="F78" s="604"/>
      <c r="G78" s="470"/>
      <c r="H78" s="496"/>
      <c r="I78" s="474"/>
      <c r="J78" s="474"/>
      <c r="K78" s="471"/>
      <c r="L78" s="474"/>
      <c r="M78" s="474"/>
      <c r="N78" s="474"/>
      <c r="O78" s="474"/>
      <c r="P78" s="472"/>
      <c r="Q78" s="497"/>
      <c r="R78" s="759"/>
      <c r="S78" s="744"/>
      <c r="T78" s="770"/>
      <c r="U78" s="737"/>
      <c r="V78" s="737"/>
      <c r="W78" s="784"/>
      <c r="X78" s="257"/>
      <c r="Y78" s="257"/>
    </row>
    <row r="79" spans="1:27">
      <c r="A79" s="575"/>
      <c r="B79" s="471"/>
      <c r="C79" s="546"/>
      <c r="D79" s="406"/>
      <c r="E79" s="672"/>
      <c r="F79" s="531"/>
      <c r="G79" s="470"/>
      <c r="H79" s="496"/>
      <c r="I79" s="474"/>
      <c r="J79" s="474"/>
      <c r="K79" s="498"/>
      <c r="L79" s="474"/>
      <c r="M79" s="499"/>
      <c r="N79" s="499"/>
      <c r="O79" s="499"/>
      <c r="P79" s="500"/>
      <c r="Q79" s="497"/>
      <c r="R79" s="757"/>
      <c r="S79" s="397"/>
      <c r="T79" s="739"/>
      <c r="U79" s="452"/>
      <c r="V79" s="452"/>
      <c r="W79" s="784"/>
      <c r="X79" s="257"/>
      <c r="Y79" s="257"/>
      <c r="Z79" s="258"/>
      <c r="AA79" s="258"/>
    </row>
    <row r="80" spans="1:27">
      <c r="A80" s="576"/>
      <c r="B80" s="471"/>
      <c r="C80" s="471"/>
      <c r="D80" s="436"/>
      <c r="E80" s="601"/>
      <c r="F80" s="531"/>
      <c r="G80" s="470"/>
      <c r="H80" s="496"/>
      <c r="I80" s="474"/>
      <c r="J80" s="474"/>
      <c r="K80" s="498"/>
      <c r="L80" s="474"/>
      <c r="M80" s="496"/>
      <c r="N80" s="499"/>
      <c r="O80" s="499"/>
      <c r="P80" s="500"/>
      <c r="Q80" s="633"/>
      <c r="R80" s="760"/>
      <c r="S80" s="647"/>
      <c r="T80" s="740"/>
      <c r="U80" s="392"/>
      <c r="V80" s="392"/>
      <c r="W80" s="784"/>
      <c r="X80" s="257"/>
      <c r="Y80" s="257"/>
    </row>
    <row r="81" spans="1:27">
      <c r="A81" s="392"/>
      <c r="B81" s="392"/>
      <c r="C81" s="392"/>
      <c r="D81" s="533"/>
      <c r="E81" s="599"/>
      <c r="F81" s="446"/>
      <c r="G81" s="417"/>
      <c r="H81" s="397"/>
      <c r="I81" s="389"/>
      <c r="J81" s="389"/>
      <c r="K81" s="466"/>
      <c r="L81" s="389"/>
      <c r="M81" s="397"/>
      <c r="N81" s="499"/>
      <c r="O81" s="499"/>
      <c r="P81" s="500"/>
      <c r="Q81" s="497"/>
      <c r="R81" s="757"/>
      <c r="S81" s="397"/>
      <c r="T81" s="739"/>
      <c r="U81" s="452"/>
      <c r="V81" s="452"/>
      <c r="W81" s="783"/>
      <c r="X81" s="257"/>
      <c r="Y81" s="257"/>
      <c r="Z81" s="258"/>
      <c r="AA81" s="258"/>
    </row>
    <row r="82" spans="1:27">
      <c r="A82" s="296"/>
      <c r="B82" s="296"/>
      <c r="C82" s="392"/>
      <c r="D82" s="585"/>
      <c r="E82" s="597"/>
      <c r="F82" s="413"/>
      <c r="G82" s="294"/>
      <c r="H82" s="606"/>
      <c r="I82" s="296"/>
      <c r="J82" s="296"/>
      <c r="K82" s="296"/>
      <c r="L82" s="392"/>
      <c r="M82" s="296"/>
      <c r="N82" s="549"/>
      <c r="O82" s="549"/>
      <c r="P82" s="627"/>
      <c r="Q82" s="629"/>
      <c r="R82" s="761"/>
      <c r="W82" s="785"/>
      <c r="Z82" s="15"/>
      <c r="AA82" s="15"/>
    </row>
    <row r="83" spans="1:27">
      <c r="A83" s="392"/>
      <c r="B83" s="392"/>
      <c r="C83" s="392"/>
      <c r="D83" s="533"/>
      <c r="E83" s="599"/>
      <c r="F83" s="446"/>
      <c r="G83" s="417"/>
      <c r="H83" s="397"/>
      <c r="I83" s="389"/>
      <c r="J83" s="389"/>
      <c r="K83" s="466"/>
      <c r="L83" s="389"/>
      <c r="M83" s="389"/>
      <c r="N83" s="499"/>
      <c r="O83" s="499"/>
      <c r="P83" s="500"/>
      <c r="Q83" s="497"/>
      <c r="R83" s="757"/>
      <c r="S83" s="397"/>
      <c r="T83" s="739"/>
      <c r="U83" s="452"/>
      <c r="V83" s="452"/>
      <c r="W83" s="783"/>
      <c r="X83" s="461"/>
      <c r="Y83" s="257"/>
      <c r="Z83" s="258"/>
      <c r="AA83" s="258"/>
    </row>
    <row r="84" spans="1:27">
      <c r="A84" s="538"/>
      <c r="B84" s="493"/>
      <c r="C84" s="538"/>
      <c r="D84" s="533"/>
      <c r="E84" s="536"/>
      <c r="F84" s="446"/>
      <c r="G84" s="417"/>
      <c r="H84" s="397"/>
      <c r="I84" s="389"/>
      <c r="J84" s="389"/>
      <c r="K84" s="466"/>
      <c r="L84" s="389"/>
      <c r="M84" s="467"/>
      <c r="N84" s="499"/>
      <c r="O84" s="499"/>
      <c r="P84" s="500"/>
      <c r="Q84" s="497"/>
      <c r="R84" s="757"/>
      <c r="S84" s="397"/>
      <c r="T84" s="739"/>
      <c r="U84" s="452"/>
      <c r="V84" s="452"/>
      <c r="W84" s="783"/>
      <c r="X84" s="461"/>
      <c r="Y84" s="257"/>
      <c r="Z84" s="258"/>
      <c r="AA84" s="258"/>
    </row>
    <row r="85" spans="1:27">
      <c r="A85" s="392"/>
      <c r="B85" s="392"/>
      <c r="C85" s="392"/>
      <c r="D85" s="533"/>
      <c r="E85" s="599"/>
      <c r="F85" s="446"/>
      <c r="G85" s="417"/>
      <c r="H85" s="397"/>
      <c r="I85" s="389"/>
      <c r="J85" s="389"/>
      <c r="K85" s="466"/>
      <c r="L85" s="389"/>
      <c r="M85" s="467"/>
      <c r="N85" s="499"/>
      <c r="O85" s="499"/>
      <c r="P85" s="500"/>
      <c r="Q85" s="497"/>
      <c r="R85" s="757"/>
      <c r="S85" s="397"/>
      <c r="T85" s="739"/>
      <c r="U85" s="452"/>
      <c r="V85" s="452"/>
      <c r="W85" s="783"/>
      <c r="X85" s="257"/>
      <c r="Y85" s="257"/>
      <c r="Z85" s="258"/>
      <c r="AA85" s="258"/>
    </row>
    <row r="86" spans="1:27">
      <c r="A86" s="538"/>
      <c r="B86" s="493"/>
      <c r="C86" s="538"/>
      <c r="D86" s="533"/>
      <c r="E86" s="536"/>
      <c r="F86" s="446"/>
      <c r="G86" s="417"/>
      <c r="H86" s="397"/>
      <c r="I86" s="389"/>
      <c r="J86" s="389"/>
      <c r="K86" s="466"/>
      <c r="L86" s="389"/>
      <c r="M86" s="467"/>
      <c r="N86" s="499"/>
      <c r="O86" s="499"/>
      <c r="P86" s="500"/>
      <c r="Q86" s="497"/>
      <c r="R86" s="757"/>
      <c r="S86" s="397"/>
      <c r="T86" s="739"/>
      <c r="U86" s="452"/>
      <c r="V86" s="452"/>
      <c r="W86" s="783"/>
      <c r="X86" s="442"/>
      <c r="Y86" s="257"/>
      <c r="Z86" s="258"/>
      <c r="AA86" s="258"/>
    </row>
    <row r="87" spans="1:27">
      <c r="A87" s="392"/>
      <c r="B87" s="392"/>
      <c r="C87" s="392"/>
      <c r="D87" s="589"/>
      <c r="E87" s="601"/>
      <c r="F87" s="446"/>
      <c r="G87" s="417"/>
      <c r="H87" s="397"/>
      <c r="I87" s="389"/>
      <c r="J87" s="389"/>
      <c r="K87" s="466"/>
      <c r="L87" s="618"/>
      <c r="M87" s="467"/>
      <c r="N87" s="499"/>
      <c r="O87" s="499"/>
      <c r="P87" s="500"/>
      <c r="Q87" s="497"/>
      <c r="R87" s="757"/>
      <c r="S87" s="397"/>
      <c r="T87" s="740"/>
      <c r="U87" s="392"/>
      <c r="V87" s="392"/>
      <c r="W87" s="784"/>
      <c r="X87" s="257"/>
      <c r="Y87" s="257"/>
    </row>
    <row r="88" spans="1:27">
      <c r="A88" s="538"/>
      <c r="B88" s="493"/>
      <c r="C88" s="538"/>
      <c r="D88" s="533"/>
      <c r="E88" s="536"/>
      <c r="F88" s="446"/>
      <c r="G88" s="417"/>
      <c r="H88" s="397"/>
      <c r="I88" s="389"/>
      <c r="J88" s="389"/>
      <c r="K88" s="466"/>
      <c r="L88" s="389"/>
      <c r="M88" s="467"/>
      <c r="N88" s="499"/>
      <c r="O88" s="499"/>
      <c r="P88" s="500"/>
      <c r="Q88" s="497"/>
      <c r="R88" s="757"/>
      <c r="S88" s="397"/>
      <c r="T88" s="739"/>
      <c r="U88" s="452"/>
      <c r="V88" s="452"/>
      <c r="W88" s="783"/>
      <c r="X88" s="461"/>
      <c r="Y88" s="257"/>
      <c r="Z88" s="258"/>
      <c r="AA88" s="258"/>
    </row>
    <row r="89" spans="1:27">
      <c r="A89" s="392"/>
      <c r="B89" s="392"/>
      <c r="C89" s="392"/>
      <c r="D89" s="589"/>
      <c r="E89" s="601"/>
      <c r="F89" s="446"/>
      <c r="G89" s="417"/>
      <c r="H89" s="397"/>
      <c r="I89" s="389"/>
      <c r="J89" s="389"/>
      <c r="K89" s="466"/>
      <c r="L89" s="391"/>
      <c r="M89" s="467"/>
      <c r="N89" s="499"/>
      <c r="O89" s="499"/>
      <c r="P89" s="500"/>
      <c r="Q89" s="497"/>
      <c r="R89" s="757"/>
      <c r="S89" s="397"/>
      <c r="T89" s="740"/>
      <c r="U89" s="392"/>
      <c r="V89" s="392"/>
      <c r="W89" s="784"/>
      <c r="X89" s="257"/>
      <c r="Y89" s="257"/>
      <c r="Z89" s="258"/>
      <c r="AA89" s="258"/>
    </row>
    <row r="90" spans="1:27">
      <c r="A90" s="392"/>
      <c r="B90" s="392"/>
      <c r="C90" s="392"/>
      <c r="D90" s="589"/>
      <c r="E90" s="602"/>
      <c r="F90" s="446"/>
      <c r="G90" s="417"/>
      <c r="H90" s="397"/>
      <c r="I90" s="389"/>
      <c r="J90" s="389"/>
      <c r="K90" s="466"/>
      <c r="L90" s="389"/>
      <c r="M90" s="467"/>
      <c r="N90" s="499"/>
      <c r="O90" s="499"/>
      <c r="P90" s="500"/>
      <c r="Q90" s="497"/>
      <c r="R90" s="757"/>
      <c r="S90" s="397"/>
      <c r="T90" s="739"/>
      <c r="U90" s="452"/>
      <c r="V90" s="452"/>
      <c r="W90" s="784"/>
      <c r="X90" s="257"/>
      <c r="Y90" s="257"/>
      <c r="Z90" s="258"/>
      <c r="AA90" s="258"/>
    </row>
    <row r="91" spans="1:27">
      <c r="A91" s="392"/>
      <c r="B91" s="392"/>
      <c r="C91" s="392"/>
      <c r="D91" s="589"/>
      <c r="E91" s="600"/>
      <c r="F91" s="446"/>
      <c r="G91" s="417"/>
      <c r="H91" s="397"/>
      <c r="I91" s="389"/>
      <c r="J91" s="389"/>
      <c r="K91" s="466"/>
      <c r="L91" s="389"/>
      <c r="M91" s="467"/>
      <c r="N91" s="499"/>
      <c r="O91" s="499"/>
      <c r="P91" s="500"/>
      <c r="Q91" s="497"/>
      <c r="R91" s="757"/>
      <c r="S91" s="647"/>
      <c r="T91" s="740"/>
      <c r="U91" s="392"/>
      <c r="V91" s="392"/>
      <c r="W91" s="784"/>
      <c r="X91" s="257"/>
      <c r="Y91" s="257"/>
      <c r="Z91" s="258"/>
      <c r="AA91" s="258"/>
    </row>
    <row r="92" spans="1:27">
      <c r="A92" s="392"/>
      <c r="B92" s="392"/>
      <c r="C92" s="392"/>
      <c r="D92" s="589"/>
      <c r="E92" s="602"/>
      <c r="F92" s="446"/>
      <c r="G92" s="417"/>
      <c r="H92" s="397"/>
      <c r="I92" s="389"/>
      <c r="J92" s="389"/>
      <c r="K92" s="466"/>
      <c r="L92" s="389"/>
      <c r="M92" s="397"/>
      <c r="N92" s="499"/>
      <c r="O92" s="499"/>
      <c r="P92" s="500"/>
      <c r="Q92" s="497"/>
      <c r="R92" s="757"/>
      <c r="S92" s="397"/>
      <c r="T92" s="739"/>
      <c r="U92" s="452"/>
      <c r="V92" s="452"/>
      <c r="W92" s="783"/>
      <c r="X92" s="257"/>
      <c r="Y92" s="257"/>
      <c r="Z92" s="258"/>
      <c r="AA92" s="258"/>
    </row>
    <row r="93" spans="1:27">
      <c r="A93" s="471"/>
      <c r="B93" s="471"/>
      <c r="C93" s="471"/>
      <c r="D93" s="596"/>
      <c r="E93" s="599"/>
      <c r="F93" s="446"/>
      <c r="G93" s="417"/>
      <c r="H93" s="397"/>
      <c r="I93" s="389"/>
      <c r="J93" s="389"/>
      <c r="K93" s="466"/>
      <c r="L93" s="389"/>
      <c r="M93" s="397"/>
      <c r="N93" s="499"/>
      <c r="O93" s="499"/>
      <c r="P93" s="500"/>
      <c r="Q93" s="497"/>
      <c r="R93" s="757"/>
      <c r="S93" s="397"/>
      <c r="T93" s="739"/>
      <c r="U93" s="452"/>
      <c r="V93" s="452"/>
      <c r="W93" s="783"/>
      <c r="X93" s="257"/>
      <c r="Y93" s="257"/>
      <c r="Z93" s="258"/>
      <c r="AA93" s="258"/>
    </row>
    <row r="94" spans="1:27">
      <c r="A94" s="392"/>
      <c r="B94" s="392"/>
      <c r="C94" s="392"/>
      <c r="D94" s="535"/>
      <c r="E94" s="684"/>
      <c r="F94" s="446"/>
      <c r="G94" s="470"/>
      <c r="H94" s="496"/>
      <c r="I94" s="474"/>
      <c r="J94" s="474"/>
      <c r="K94" s="498"/>
      <c r="L94" s="474"/>
      <c r="M94" s="496"/>
      <c r="N94" s="499"/>
      <c r="O94" s="499"/>
      <c r="P94" s="500"/>
      <c r="Q94" s="497"/>
      <c r="R94" s="757"/>
      <c r="S94" s="397"/>
      <c r="T94" s="739"/>
      <c r="U94" s="452"/>
      <c r="V94" s="452"/>
      <c r="W94" s="783"/>
      <c r="X94" s="257"/>
      <c r="Y94" s="257"/>
      <c r="Z94" s="258"/>
      <c r="AA94" s="258"/>
    </row>
    <row r="95" spans="1:27">
      <c r="A95" s="392"/>
      <c r="B95" s="392"/>
      <c r="C95" s="392"/>
      <c r="D95" s="686"/>
      <c r="E95" s="685"/>
      <c r="F95" s="495"/>
      <c r="G95" s="470"/>
      <c r="H95" s="496"/>
      <c r="I95" s="474"/>
      <c r="J95" s="474"/>
      <c r="K95" s="498"/>
      <c r="L95" s="474"/>
      <c r="M95" s="496"/>
      <c r="N95" s="499"/>
      <c r="O95" s="499"/>
      <c r="P95" s="500"/>
      <c r="Q95" s="497"/>
      <c r="R95" s="757"/>
      <c r="S95" s="397"/>
      <c r="T95" s="739"/>
      <c r="U95" s="452"/>
      <c r="V95" s="452"/>
      <c r="W95" s="783"/>
      <c r="X95" s="257"/>
      <c r="Y95" s="257"/>
      <c r="Z95" s="258"/>
      <c r="AA95" s="258"/>
    </row>
    <row r="96" spans="1:27" s="294" customFormat="1">
      <c r="A96" s="388"/>
      <c r="B96" s="388"/>
      <c r="C96" s="388"/>
      <c r="D96" s="483"/>
      <c r="E96" s="512"/>
      <c r="F96" s="446"/>
      <c r="G96" s="417"/>
      <c r="H96" s="397"/>
      <c r="I96" s="389"/>
      <c r="J96" s="389"/>
      <c r="K96" s="466"/>
      <c r="L96" s="389"/>
      <c r="M96" s="467"/>
      <c r="N96" s="467"/>
      <c r="O96" s="467"/>
      <c r="P96" s="468"/>
      <c r="Q96" s="396"/>
      <c r="R96" s="754"/>
      <c r="S96" s="397"/>
      <c r="T96" s="739"/>
      <c r="U96" s="452"/>
      <c r="V96" s="452"/>
      <c r="W96" s="786"/>
      <c r="X96" s="399"/>
      <c r="Y96" s="399"/>
      <c r="Z96" s="417"/>
      <c r="AA96" s="417"/>
    </row>
    <row r="97" spans="1:27" s="294" customFormat="1">
      <c r="A97" s="296"/>
      <c r="B97" s="296"/>
      <c r="C97" s="296"/>
      <c r="D97" s="413"/>
      <c r="H97" s="606"/>
      <c r="I97" s="297"/>
      <c r="J97" s="297"/>
      <c r="K97" s="296"/>
      <c r="L97" s="389"/>
      <c r="M97" s="606"/>
      <c r="N97" s="297"/>
      <c r="O97" s="297"/>
      <c r="P97" s="673"/>
      <c r="Q97" s="676"/>
      <c r="R97" s="762"/>
      <c r="S97" s="679"/>
      <c r="T97" s="772"/>
      <c r="U97" s="680"/>
      <c r="V97" s="680"/>
      <c r="W97" s="787"/>
      <c r="X97" s="401"/>
      <c r="Y97" s="401"/>
    </row>
    <row r="98" spans="1:27">
      <c r="A98" s="296"/>
      <c r="B98" s="296"/>
      <c r="C98" s="296"/>
      <c r="D98" s="413"/>
      <c r="F98" s="294"/>
      <c r="G98" s="294"/>
      <c r="H98" s="606"/>
      <c r="I98" s="297"/>
      <c r="J98" s="297"/>
      <c r="K98" s="296"/>
      <c r="L98" s="389"/>
      <c r="M98" s="606"/>
      <c r="N98" s="297"/>
      <c r="O98" s="297"/>
      <c r="P98" s="673"/>
      <c r="Q98" s="676"/>
      <c r="R98" s="762"/>
      <c r="S98" s="679"/>
      <c r="T98" s="772"/>
      <c r="U98" s="680"/>
      <c r="V98" s="680"/>
      <c r="W98" s="787"/>
      <c r="X98" s="401"/>
      <c r="Y98" s="401"/>
      <c r="Z98" s="294"/>
      <c r="AA98" s="294"/>
    </row>
    <row r="99" spans="1:27">
      <c r="A99" s="296"/>
      <c r="B99" s="296"/>
      <c r="C99" s="296"/>
      <c r="D99" s="413"/>
      <c r="F99" s="294"/>
      <c r="G99" s="294"/>
      <c r="H99" s="606"/>
      <c r="I99" s="297"/>
      <c r="J99" s="687"/>
      <c r="K99" s="296"/>
      <c r="L99" s="389"/>
      <c r="M99" s="606"/>
      <c r="N99" s="297"/>
      <c r="O99" s="297"/>
      <c r="P99" s="673"/>
      <c r="Q99" s="676"/>
      <c r="R99" s="762"/>
      <c r="S99" s="679"/>
      <c r="T99" s="772"/>
      <c r="U99" s="680"/>
      <c r="V99" s="680"/>
      <c r="W99" s="787"/>
      <c r="X99" s="401"/>
      <c r="Y99" s="401"/>
      <c r="Z99" s="294"/>
      <c r="AA99" s="294"/>
    </row>
    <row r="100" spans="1:27">
      <c r="A100" s="296"/>
      <c r="B100" s="296"/>
      <c r="C100" s="296"/>
      <c r="D100" s="413"/>
      <c r="E100" s="411"/>
      <c r="F100" s="294"/>
      <c r="G100" s="294"/>
      <c r="H100" s="606"/>
      <c r="I100" s="297"/>
      <c r="J100" s="297"/>
      <c r="K100" s="296"/>
      <c r="L100" s="389"/>
      <c r="M100" s="606"/>
      <c r="N100" s="297"/>
      <c r="O100" s="297"/>
      <c r="P100" s="673"/>
      <c r="Q100" s="676"/>
      <c r="R100" s="762"/>
      <c r="S100" s="679"/>
      <c r="T100" s="772"/>
      <c r="U100" s="680"/>
      <c r="V100" s="680"/>
      <c r="W100" s="691"/>
      <c r="X100" s="401"/>
      <c r="Y100" s="401"/>
      <c r="Z100" s="294"/>
      <c r="AA100" s="294"/>
    </row>
    <row r="101" spans="1:27">
      <c r="A101" s="296"/>
      <c r="B101" s="296"/>
      <c r="C101" s="296"/>
      <c r="D101" s="413"/>
      <c r="E101" s="411"/>
      <c r="F101" s="294"/>
      <c r="G101" s="294"/>
      <c r="H101" s="606"/>
      <c r="I101" s="297"/>
      <c r="J101" s="687"/>
      <c r="K101" s="296"/>
      <c r="L101" s="389"/>
      <c r="M101" s="606"/>
      <c r="N101" s="297"/>
      <c r="O101" s="297"/>
      <c r="P101" s="673"/>
      <c r="Q101" s="676"/>
      <c r="R101" s="762"/>
      <c r="S101" s="688"/>
      <c r="T101" s="772"/>
      <c r="U101" s="680"/>
      <c r="V101" s="680"/>
      <c r="W101" s="691"/>
      <c r="X101" s="401"/>
      <c r="Y101" s="401"/>
      <c r="Z101" s="294"/>
      <c r="AA101" s="294"/>
    </row>
    <row r="102" spans="1:27">
      <c r="A102" s="296"/>
      <c r="B102" s="296"/>
      <c r="C102" s="296"/>
      <c r="D102" s="413"/>
      <c r="E102" s="469"/>
      <c r="F102" s="294"/>
      <c r="G102" s="294"/>
      <c r="H102" s="606"/>
      <c r="I102" s="297"/>
      <c r="J102" s="297"/>
      <c r="K102" s="296"/>
      <c r="L102" s="389"/>
      <c r="M102" s="606"/>
      <c r="N102" s="297"/>
      <c r="O102" s="297"/>
      <c r="P102" s="673"/>
      <c r="Q102" s="676"/>
      <c r="R102" s="762"/>
      <c r="S102" s="679"/>
      <c r="T102" s="772"/>
      <c r="U102" s="680"/>
      <c r="V102" s="680"/>
      <c r="W102" s="691"/>
      <c r="X102" s="401"/>
      <c r="Y102" s="401"/>
      <c r="Z102" s="294"/>
      <c r="AA102" s="294"/>
    </row>
    <row r="103" spans="1:27">
      <c r="A103" s="296"/>
      <c r="B103" s="296"/>
      <c r="C103" s="296"/>
      <c r="D103" s="413"/>
      <c r="E103" s="411"/>
      <c r="F103" s="294"/>
      <c r="G103" s="294"/>
      <c r="H103" s="606"/>
      <c r="I103" s="297"/>
      <c r="J103" s="687"/>
      <c r="K103" s="296"/>
      <c r="L103" s="389"/>
      <c r="M103" s="606"/>
      <c r="N103" s="297"/>
      <c r="O103" s="297"/>
      <c r="P103" s="673"/>
      <c r="Q103" s="693"/>
      <c r="R103" s="762"/>
      <c r="S103" s="679"/>
      <c r="T103" s="772"/>
      <c r="U103" s="680"/>
      <c r="V103" s="680"/>
      <c r="W103" s="691"/>
      <c r="X103" s="401"/>
      <c r="Y103" s="401"/>
      <c r="Z103" s="294"/>
      <c r="AA103" s="294"/>
    </row>
    <row r="104" spans="1:27">
      <c r="A104" s="296"/>
      <c r="B104" s="296"/>
      <c r="C104" s="296"/>
      <c r="D104" s="413"/>
      <c r="E104" s="469"/>
      <c r="F104" s="294"/>
      <c r="G104" s="294"/>
      <c r="H104" s="606"/>
      <c r="I104" s="297"/>
      <c r="J104" s="687"/>
      <c r="K104" s="296"/>
      <c r="L104" s="389"/>
      <c r="M104" s="606"/>
      <c r="N104" s="297"/>
      <c r="O104" s="297"/>
      <c r="P104" s="673"/>
      <c r="Q104" s="676"/>
      <c r="R104" s="762"/>
      <c r="S104" s="679"/>
      <c r="T104" s="772"/>
      <c r="U104" s="680"/>
      <c r="V104" s="680"/>
      <c r="W104" s="691"/>
      <c r="X104" s="401"/>
      <c r="Y104" s="401"/>
      <c r="Z104" s="294"/>
      <c r="AA104" s="294"/>
    </row>
    <row r="105" spans="1:27">
      <c r="A105" s="296"/>
      <c r="B105" s="296"/>
      <c r="C105" s="296"/>
      <c r="D105" s="413"/>
      <c r="E105" s="411"/>
      <c r="F105" s="294"/>
      <c r="G105" s="294"/>
      <c r="H105" s="606"/>
      <c r="I105" s="297"/>
      <c r="J105" s="694"/>
      <c r="K105" s="296"/>
      <c r="L105" s="389"/>
      <c r="M105" s="606"/>
      <c r="N105" s="297"/>
      <c r="O105" s="297"/>
      <c r="P105" s="673"/>
      <c r="Q105" s="676"/>
      <c r="R105" s="762"/>
      <c r="S105" s="679"/>
      <c r="T105" s="772"/>
      <c r="U105" s="680"/>
      <c r="V105" s="680"/>
      <c r="W105" s="691"/>
      <c r="X105" s="401"/>
      <c r="Y105" s="401"/>
      <c r="Z105" s="294"/>
      <c r="AA105" s="294"/>
    </row>
    <row r="106" spans="1:27">
      <c r="A106" s="296"/>
      <c r="B106" s="296"/>
      <c r="C106" s="296"/>
      <c r="D106" s="413"/>
      <c r="E106" s="411"/>
      <c r="F106" s="294"/>
      <c r="G106" s="294"/>
      <c r="H106" s="606"/>
      <c r="I106" s="297"/>
      <c r="J106" s="687"/>
      <c r="K106" s="296"/>
      <c r="L106" s="389"/>
      <c r="M106" s="606"/>
      <c r="N106" s="297"/>
      <c r="O106" s="297"/>
      <c r="P106" s="673"/>
      <c r="Q106" s="676"/>
      <c r="R106" s="762"/>
      <c r="S106" s="679"/>
      <c r="T106" s="772"/>
      <c r="U106" s="680"/>
      <c r="V106" s="680"/>
      <c r="W106" s="691"/>
      <c r="X106" s="401"/>
      <c r="Y106" s="401"/>
      <c r="Z106" s="294"/>
      <c r="AA106" s="294"/>
    </row>
    <row r="107" spans="1:27">
      <c r="A107" s="296"/>
      <c r="B107" s="296"/>
      <c r="C107" s="296"/>
      <c r="D107" s="413"/>
      <c r="E107" s="413"/>
      <c r="F107" s="294"/>
      <c r="G107" s="294"/>
      <c r="H107" s="606"/>
      <c r="I107" s="297"/>
      <c r="J107" s="694"/>
      <c r="K107" s="296"/>
      <c r="L107" s="389"/>
      <c r="M107" s="606"/>
      <c r="N107" s="297"/>
      <c r="O107" s="297"/>
      <c r="P107" s="673"/>
      <c r="Q107" s="676"/>
      <c r="R107" s="762"/>
      <c r="S107" s="679"/>
      <c r="T107" s="772"/>
      <c r="U107" s="680"/>
      <c r="V107" s="680"/>
      <c r="W107" s="691"/>
      <c r="X107" s="401"/>
      <c r="Y107" s="401"/>
      <c r="Z107" s="294"/>
      <c r="AA107" s="294"/>
    </row>
    <row r="108" spans="1:27">
      <c r="A108" s="296"/>
      <c r="B108" s="296"/>
      <c r="C108" s="296"/>
      <c r="D108" s="413"/>
      <c r="E108" s="469"/>
      <c r="F108" s="294"/>
      <c r="G108" s="294"/>
      <c r="H108" s="606"/>
      <c r="I108" s="297"/>
      <c r="J108" s="694"/>
      <c r="K108" s="296"/>
      <c r="L108" s="389"/>
      <c r="M108" s="606"/>
      <c r="N108" s="297"/>
      <c r="O108" s="297"/>
      <c r="P108" s="673"/>
      <c r="Q108" s="676"/>
      <c r="R108" s="762"/>
      <c r="S108" s="679"/>
      <c r="T108" s="772"/>
      <c r="U108" s="680"/>
      <c r="V108" s="680"/>
      <c r="W108" s="691"/>
      <c r="X108" s="401"/>
      <c r="Y108" s="401"/>
      <c r="Z108" s="294"/>
      <c r="AA108" s="294"/>
    </row>
    <row r="109" spans="1:27">
      <c r="A109" s="538"/>
      <c r="B109" s="538"/>
      <c r="C109" s="538"/>
      <c r="D109" s="695"/>
      <c r="E109" s="696"/>
      <c r="F109" s="538"/>
      <c r="G109" s="538"/>
      <c r="H109" s="697"/>
      <c r="I109" s="563"/>
      <c r="J109" s="699"/>
      <c r="K109" s="538"/>
      <c r="L109" s="563"/>
      <c r="M109" s="697"/>
      <c r="N109" s="563"/>
      <c r="O109" s="563"/>
      <c r="P109" s="700"/>
      <c r="Q109" s="703"/>
      <c r="R109" s="763"/>
      <c r="S109" s="705"/>
      <c r="T109" s="741"/>
      <c r="U109" s="706"/>
      <c r="V109" s="706"/>
      <c r="W109" s="788"/>
      <c r="X109" s="710"/>
      <c r="Y109" s="401"/>
      <c r="Z109" s="294"/>
      <c r="AA109" s="294"/>
    </row>
    <row r="110" spans="1:27" ht="15.95">
      <c r="A110" s="538"/>
      <c r="B110" s="538"/>
      <c r="C110" s="538"/>
      <c r="D110" s="695"/>
      <c r="E110" s="696"/>
      <c r="F110" s="294"/>
      <c r="G110" s="538"/>
      <c r="H110" s="697"/>
      <c r="I110" s="563"/>
      <c r="J110" s="699"/>
      <c r="K110" s="538"/>
      <c r="L110" s="563"/>
      <c r="M110" s="697"/>
      <c r="N110" s="563"/>
      <c r="O110" s="563"/>
      <c r="P110" s="700"/>
      <c r="Q110" s="713"/>
      <c r="R110" s="763"/>
      <c r="S110" s="705"/>
      <c r="T110" s="741"/>
      <c r="U110" s="706"/>
      <c r="V110" s="706"/>
      <c r="W110" s="789"/>
      <c r="X110" s="710"/>
      <c r="Y110" s="401"/>
      <c r="Z110" s="294"/>
      <c r="AA110" s="294"/>
    </row>
    <row r="111" spans="1:27">
      <c r="A111" s="538"/>
      <c r="B111" s="538"/>
      <c r="C111" s="538"/>
      <c r="D111" s="695"/>
      <c r="E111" s="696"/>
      <c r="F111" s="294"/>
      <c r="G111" s="538"/>
      <c r="H111" s="697"/>
      <c r="I111" s="563"/>
      <c r="J111" s="699"/>
      <c r="K111" s="538"/>
      <c r="L111" s="563"/>
      <c r="M111" s="697"/>
      <c r="N111" s="563"/>
      <c r="O111" s="563"/>
      <c r="P111" s="700"/>
      <c r="Q111" s="703"/>
      <c r="R111" s="763"/>
      <c r="S111" s="705"/>
      <c r="T111" s="741"/>
      <c r="U111" s="706"/>
      <c r="V111" s="706"/>
      <c r="W111" s="790"/>
      <c r="X111" s="401"/>
      <c r="Y111" s="401"/>
      <c r="Z111" s="294"/>
      <c r="AA111" s="294"/>
    </row>
    <row r="112" spans="1:27">
      <c r="A112" s="538"/>
      <c r="B112" s="538"/>
      <c r="C112" s="538"/>
      <c r="D112" s="695"/>
      <c r="E112" s="696"/>
      <c r="F112" s="294"/>
      <c r="G112" s="538"/>
      <c r="H112" s="697"/>
      <c r="I112" s="563"/>
      <c r="J112" s="699"/>
      <c r="K112" s="538"/>
      <c r="L112" s="563"/>
      <c r="M112" s="697"/>
      <c r="N112" s="563"/>
      <c r="O112" s="563"/>
      <c r="P112" s="700"/>
      <c r="Q112" s="703"/>
      <c r="R112" s="763"/>
      <c r="S112" s="705"/>
      <c r="T112" s="741"/>
      <c r="U112" s="706"/>
      <c r="V112" s="706"/>
      <c r="W112" s="707"/>
      <c r="X112" s="401"/>
      <c r="Y112" s="401"/>
      <c r="Z112" s="294"/>
      <c r="AA112" s="294"/>
    </row>
    <row r="113" spans="2:27">
      <c r="C113" s="544"/>
      <c r="E113"/>
      <c r="F113" s="16"/>
      <c r="G113"/>
      <c r="M113" s="1"/>
      <c r="W113" s="435"/>
      <c r="Z113" s="15"/>
      <c r="AA113" s="15"/>
    </row>
    <row r="114" spans="2:27">
      <c r="C114" s="362"/>
      <c r="E114"/>
      <c r="F114" s="16"/>
      <c r="G114"/>
      <c r="M114" s="1"/>
      <c r="W114" s="435"/>
      <c r="Z114" s="15"/>
      <c r="AA114" s="15"/>
    </row>
    <row r="115" spans="2:27">
      <c r="D115" s="16">
        <f>1700/2229</f>
        <v>0.76267384477344102</v>
      </c>
      <c r="E115"/>
      <c r="F115" s="16"/>
      <c r="G115"/>
      <c r="X115" s="461"/>
      <c r="Z115" s="15"/>
      <c r="AA115" s="15"/>
    </row>
    <row r="116" spans="2:27">
      <c r="E116" s="506"/>
      <c r="F116" s="16"/>
      <c r="G116"/>
      <c r="Z116" s="15"/>
      <c r="AA116" s="15"/>
    </row>
    <row r="117" spans="2:27">
      <c r="B117" s="1" t="s">
        <v>444</v>
      </c>
      <c r="F117" s="16"/>
      <c r="G117"/>
      <c r="X117" s="461"/>
      <c r="Z117" s="15"/>
      <c r="AA117" s="15"/>
    </row>
    <row r="118" spans="2:27">
      <c r="B118" s="1" t="s">
        <v>19</v>
      </c>
      <c r="C118" s="1" t="s">
        <v>19</v>
      </c>
      <c r="D118" s="16" t="s">
        <v>20</v>
      </c>
      <c r="F118" t="s">
        <v>39</v>
      </c>
      <c r="G118"/>
      <c r="H118" s="250">
        <f ca="1">TODAY()</f>
        <v>45769</v>
      </c>
      <c r="I118" s="2"/>
      <c r="J118" s="2"/>
      <c r="K118" s="1" t="e">
        <f>J118-#REF!</f>
        <v>#REF!</v>
      </c>
      <c r="L118" s="363"/>
      <c r="M118" s="250">
        <f>WORKDAY(J118, 5)</f>
        <v>6</v>
      </c>
      <c r="N118" s="2"/>
      <c r="O118" s="2"/>
      <c r="P118" s="33">
        <v>200000</v>
      </c>
      <c r="Q118" s="328"/>
      <c r="R118" s="335"/>
      <c r="S118" s="745"/>
      <c r="T118" s="773"/>
      <c r="U118" s="738"/>
      <c r="V118" s="738"/>
    </row>
    <row r="119" spans="2:27">
      <c r="F119"/>
      <c r="G119"/>
      <c r="Z119" s="15"/>
      <c r="AA119" s="15"/>
    </row>
    <row r="120" spans="2:27">
      <c r="F120"/>
      <c r="G120"/>
      <c r="Z120" s="15"/>
      <c r="AA120" s="15"/>
    </row>
    <row r="121" spans="2:27">
      <c r="F121"/>
      <c r="G121"/>
      <c r="Z121" s="15"/>
      <c r="AA121" s="15"/>
    </row>
    <row r="122" spans="2:27">
      <c r="F122"/>
      <c r="G122"/>
      <c r="Z122" s="15"/>
      <c r="AA122" s="15"/>
    </row>
    <row r="123" spans="2:27">
      <c r="F123"/>
      <c r="G123"/>
      <c r="Z123" s="15"/>
      <c r="AA123" s="15"/>
    </row>
    <row r="124" spans="2:27">
      <c r="F124"/>
      <c r="G124"/>
      <c r="Z124" s="15"/>
      <c r="AA124" s="15"/>
    </row>
    <row r="125" spans="2:27">
      <c r="F125"/>
      <c r="G125"/>
      <c r="Z125" s="15"/>
      <c r="AA125" s="15"/>
    </row>
    <row r="126" spans="2:27">
      <c r="F126"/>
      <c r="G126"/>
      <c r="Z126" s="15"/>
      <c r="AA126" s="15"/>
    </row>
    <row r="127" spans="2:27">
      <c r="F127"/>
      <c r="G127"/>
      <c r="Z127" s="15"/>
      <c r="AA127" s="15"/>
    </row>
    <row r="128" spans="2:27">
      <c r="F128"/>
      <c r="G128"/>
      <c r="Z128" s="15"/>
      <c r="AA128" s="15"/>
    </row>
    <row r="129" spans="6:27">
      <c r="F129"/>
      <c r="G129"/>
      <c r="Z129" s="15"/>
      <c r="AA129" s="15"/>
    </row>
    <row r="130" spans="6:27">
      <c r="F130"/>
      <c r="G130"/>
      <c r="Z130" s="15"/>
      <c r="AA130" s="15"/>
    </row>
    <row r="131" spans="6:27">
      <c r="F131"/>
      <c r="G131"/>
      <c r="Z131" s="15"/>
      <c r="AA131" s="15"/>
    </row>
    <row r="132" spans="6:27">
      <c r="F132"/>
      <c r="G132"/>
      <c r="Z132" s="15"/>
      <c r="AA132" s="15"/>
    </row>
    <row r="133" spans="6:27">
      <c r="F133"/>
      <c r="G133"/>
      <c r="Z133" s="15"/>
      <c r="AA133" s="15"/>
    </row>
    <row r="134" spans="6:27">
      <c r="F134"/>
      <c r="G134"/>
      <c r="Z134" s="15"/>
      <c r="AA134" s="15"/>
    </row>
    <row r="135" spans="6:27">
      <c r="F135"/>
      <c r="G135"/>
    </row>
    <row r="136" spans="6:27">
      <c r="F136"/>
      <c r="G136"/>
    </row>
    <row r="137" spans="6:27">
      <c r="F137"/>
      <c r="G137"/>
    </row>
    <row r="138" spans="6:27">
      <c r="F138"/>
      <c r="G138"/>
    </row>
    <row r="139" spans="6:27">
      <c r="F139"/>
      <c r="G139"/>
    </row>
    <row r="140" spans="6:27">
      <c r="F140"/>
      <c r="G140"/>
    </row>
    <row r="141" spans="6:27">
      <c r="F141"/>
      <c r="G141"/>
    </row>
    <row r="142" spans="6:27">
      <c r="F142"/>
      <c r="G142"/>
    </row>
    <row r="143" spans="6:27">
      <c r="F143"/>
      <c r="G143"/>
    </row>
    <row r="144" spans="6:27">
      <c r="F144"/>
      <c r="G144"/>
    </row>
    <row r="145" spans="6:7">
      <c r="F145"/>
      <c r="G145"/>
    </row>
    <row r="146" spans="6:7">
      <c r="F146"/>
      <c r="G146"/>
    </row>
    <row r="147" spans="6:7">
      <c r="F147"/>
      <c r="G147"/>
    </row>
    <row r="148" spans="6:7">
      <c r="F148"/>
      <c r="G148"/>
    </row>
  </sheetData>
  <autoFilter ref="A2:AA113" xr:uid="{7289BD63-499D-4FB9-93CB-0565D9407147}"/>
  <mergeCells count="3">
    <mergeCell ref="B1:G1"/>
    <mergeCell ref="H1:P1"/>
    <mergeCell ref="S1:T1"/>
  </mergeCells>
  <phoneticPr fontId="21" type="noConversion"/>
  <conditionalFormatting sqref="J3 J118">
    <cfRule type="cellIs" dxfId="34" priority="15" operator="greaterThan">
      <formula>#REF!</formula>
    </cfRule>
    <cfRule type="cellIs" dxfId="33" priority="16" operator="lessThan">
      <formula>#REF!</formula>
    </cfRule>
  </conditionalFormatting>
  <conditionalFormatting sqref="J97:J112">
    <cfRule type="cellIs" dxfId="32" priority="6" operator="greaterThan">
      <formula>#REF!</formula>
    </cfRule>
    <cfRule type="cellIs" dxfId="31" priority="7" operator="lessThan">
      <formula>#REF!</formula>
    </cfRule>
  </conditionalFormatting>
  <conditionalFormatting sqref="L3 N118:O118">
    <cfRule type="cellIs" dxfId="30" priority="13" operator="lessThan">
      <formula>$M$3</formula>
    </cfRule>
    <cfRule type="cellIs" dxfId="29" priority="14" operator="greaterThan">
      <formula>$M$3</formula>
    </cfRule>
  </conditionalFormatting>
  <conditionalFormatting sqref="L97:L112 N97:O112">
    <cfRule type="cellIs" dxfId="28" priority="4" operator="lessThanOrEqual">
      <formula>$M$3</formula>
    </cfRule>
    <cfRule type="cellIs" dxfId="27" priority="5" operator="greaterThan">
      <formula>$M$3</formula>
    </cfRule>
  </conditionalFormatting>
  <conditionalFormatting sqref="L118">
    <cfRule type="cellIs" dxfId="26" priority="8" operator="lessThan">
      <formula>$M$3</formula>
    </cfRule>
    <cfRule type="cellIs" dxfId="25" priority="9" operator="greaterThan">
      <formula>$M$3</formula>
    </cfRule>
  </conditionalFormatting>
  <conditionalFormatting sqref="S97:V112 S118:V118">
    <cfRule type="cellIs" dxfId="24" priority="1" operator="between">
      <formula>0.1</formula>
      <formula>10</formula>
    </cfRule>
    <cfRule type="cellIs" dxfId="23" priority="2" operator="between">
      <formula>-1</formula>
      <formula>-0.2</formula>
    </cfRule>
    <cfRule type="cellIs" dxfId="22" priority="3" operator="between">
      <formula>-0.2</formula>
      <formula>0.1</formula>
    </cfRule>
  </conditionalFormatting>
  <hyperlinks>
    <hyperlink ref="E4" r:id="rId1" xr:uid="{9139A3D3-D40B-4C26-9D4C-146468F65399}"/>
    <hyperlink ref="O5" r:id="rId2" display="McKinnon, John &lt;john.mckinnon@sglcarbon.com&gt;" xr:uid="{A56B6AEE-9F8E-44DB-B147-0ED29A25A43C}"/>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2">
        <x14:dataValidation type="list" allowBlank="1" showInputMessage="1" showErrorMessage="1" xr:uid="{E74C95F8-47A7-465E-B99E-9EF9F49D8B5B}">
          <x14:formula1>
            <xm:f>'VMO2 Design SLA''s'!$L$2:$L$4</xm:f>
          </x14:formula1>
          <xm:sqref>A3:A1048576</xm:sqref>
        </x14:dataValidation>
        <x14:dataValidation type="list" allowBlank="1" showInputMessage="1" showErrorMessage="1" xr:uid="{0389BE43-D564-4653-B7F0-EEF47B94E999}">
          <x14:formula1>
            <xm:f>'VMO2 Design SLA''s'!$F$2:$F$42</xm:f>
          </x14:formula1>
          <xm:sqref>F3:G148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EF481-1280-455C-AB14-40F3A63C6349}">
  <sheetPr filterMode="1"/>
  <dimension ref="A1:AB580"/>
  <sheetViews>
    <sheetView zoomScale="85" zoomScaleNormal="85" workbookViewId="0">
      <pane xSplit="4" ySplit="2" topLeftCell="V3" activePane="bottomRight" state="frozen"/>
      <selection pane="bottomRight" activeCell="B3" sqref="B3:C7"/>
      <selection pane="bottomLeft" activeCell="A2" sqref="A2"/>
      <selection pane="topRight" activeCell="D1" sqref="D1"/>
    </sheetView>
  </sheetViews>
  <sheetFormatPr defaultRowHeight="14.45"/>
  <cols>
    <col min="1" max="1" width="10.85546875" style="1" customWidth="1"/>
    <col min="2" max="2" width="9.140625" style="1"/>
    <col min="3" max="3" width="45.28515625" style="1" customWidth="1"/>
    <col min="4" max="4" width="33.85546875" style="16" customWidth="1"/>
    <col min="5" max="5" width="56.140625" style="294" customWidth="1"/>
    <col min="6" max="6" width="56.140625" customWidth="1"/>
    <col min="7" max="7" width="57.7109375" style="1" customWidth="1"/>
    <col min="8" max="8" width="18.28515625" style="1" customWidth="1"/>
    <col min="9" max="9" width="13.140625" style="250" customWidth="1"/>
    <col min="10" max="12" width="13.140625" style="1" customWidth="1"/>
    <col min="13" max="13" width="13.140625" style="362" customWidth="1"/>
    <col min="14" max="14" width="12.28515625" style="250" customWidth="1"/>
    <col min="15" max="16" width="12.28515625" style="1" customWidth="1"/>
    <col min="17" max="17" width="17.42578125" style="18" customWidth="1"/>
    <col min="18" max="18" width="13.140625" style="321" customWidth="1"/>
    <col min="19" max="19" width="13.140625" style="340" customWidth="1"/>
    <col min="20" max="20" width="23.5703125" style="606" bestFit="1" customWidth="1"/>
    <col min="21" max="21" width="15.140625" style="771" bestFit="1" customWidth="1"/>
    <col min="22" max="23" width="15.140625" style="296" customWidth="1"/>
    <col min="24" max="24" width="138.42578125" style="290" customWidth="1"/>
    <col min="25" max="25" width="39.5703125" style="15" customWidth="1"/>
    <col min="26" max="26" width="13.140625" style="15" customWidth="1"/>
  </cols>
  <sheetData>
    <row r="1" spans="1:28" ht="15.75" hidden="1" customHeight="1">
      <c r="B1" s="798" t="s">
        <v>68</v>
      </c>
      <c r="C1" s="798"/>
      <c r="D1" s="798"/>
      <c r="E1" s="799"/>
      <c r="F1" s="271"/>
      <c r="G1" s="798"/>
      <c r="H1" s="798"/>
      <c r="I1" s="1283" t="s">
        <v>69</v>
      </c>
      <c r="J1" s="1283"/>
      <c r="K1" s="1283"/>
      <c r="L1" s="1283"/>
      <c r="M1" s="1285"/>
      <c r="N1" s="1283"/>
      <c r="O1" s="1283"/>
      <c r="P1" s="1283"/>
      <c r="Q1" s="1283"/>
      <c r="R1" s="325"/>
      <c r="S1" s="329"/>
      <c r="T1" s="1288"/>
      <c r="U1" s="1288"/>
      <c r="V1" s="733"/>
      <c r="W1" s="733"/>
    </row>
    <row r="2" spans="1:28" ht="43.5">
      <c r="A2" s="271" t="s">
        <v>7</v>
      </c>
      <c r="B2" s="271" t="s">
        <v>0</v>
      </c>
      <c r="C2" s="271" t="s">
        <v>1</v>
      </c>
      <c r="D2" s="516" t="s">
        <v>2</v>
      </c>
      <c r="E2" s="805" t="s">
        <v>3</v>
      </c>
      <c r="F2" s="805" t="s">
        <v>676</v>
      </c>
      <c r="G2" s="525" t="s">
        <v>4</v>
      </c>
      <c r="H2" s="272" t="s">
        <v>6</v>
      </c>
      <c r="I2" s="273" t="s">
        <v>8</v>
      </c>
      <c r="J2" s="271" t="s">
        <v>9</v>
      </c>
      <c r="K2" s="307" t="s">
        <v>10</v>
      </c>
      <c r="L2" s="271" t="s">
        <v>12</v>
      </c>
      <c r="M2" s="271" t="s">
        <v>13</v>
      </c>
      <c r="N2" s="273" t="s">
        <v>14</v>
      </c>
      <c r="O2" s="271" t="s">
        <v>74</v>
      </c>
      <c r="P2" s="271" t="s">
        <v>75</v>
      </c>
      <c r="Q2" s="274" t="s">
        <v>635</v>
      </c>
      <c r="R2" s="275" t="s">
        <v>79</v>
      </c>
      <c r="S2" s="746" t="s">
        <v>80</v>
      </c>
      <c r="T2" s="743" t="s">
        <v>636</v>
      </c>
      <c r="U2" s="765" t="s">
        <v>637</v>
      </c>
      <c r="V2" s="743" t="s">
        <v>638</v>
      </c>
      <c r="W2" s="736" t="s">
        <v>639</v>
      </c>
      <c r="X2" s="774" t="s">
        <v>84</v>
      </c>
      <c r="Y2" s="251"/>
      <c r="Z2" s="251"/>
    </row>
    <row r="3" spans="1:28" ht="203.1">
      <c r="A3" s="262" t="s">
        <v>85</v>
      </c>
      <c r="B3" s="262">
        <v>34357</v>
      </c>
      <c r="C3" s="804" t="s">
        <v>677</v>
      </c>
      <c r="D3" s="717" t="s">
        <v>678</v>
      </c>
      <c r="E3" s="806" t="s">
        <v>679</v>
      </c>
      <c r="F3" s="286" t="s">
        <v>680</v>
      </c>
      <c r="G3" s="603"/>
      <c r="H3" s="252"/>
      <c r="I3" s="254"/>
      <c r="J3" s="255">
        <v>45635</v>
      </c>
      <c r="K3" s="818"/>
      <c r="L3" s="616"/>
      <c r="M3" s="255"/>
      <c r="N3" s="620"/>
      <c r="O3" s="625"/>
      <c r="P3" s="625"/>
      <c r="Q3" s="266"/>
      <c r="R3" s="317"/>
      <c r="S3" s="747"/>
      <c r="T3" s="397"/>
      <c r="U3" s="739"/>
      <c r="V3" s="452"/>
      <c r="W3" s="452"/>
      <c r="X3" s="775" t="s">
        <v>681</v>
      </c>
      <c r="Y3" s="257"/>
      <c r="Z3" s="257"/>
      <c r="AA3" s="258"/>
      <c r="AB3" s="258"/>
    </row>
    <row r="4" spans="1:28" ht="144.94999999999999">
      <c r="A4" s="262" t="s">
        <v>92</v>
      </c>
      <c r="B4" s="262">
        <v>41809</v>
      </c>
      <c r="C4" s="804" t="s">
        <v>682</v>
      </c>
      <c r="D4" s="716" t="s">
        <v>683</v>
      </c>
      <c r="E4" s="807" t="s">
        <v>684</v>
      </c>
      <c r="F4" s="286" t="s">
        <v>685</v>
      </c>
      <c r="G4" s="526"/>
      <c r="H4" s="259"/>
      <c r="I4" s="261"/>
      <c r="J4" s="263">
        <v>45636</v>
      </c>
      <c r="K4" s="263">
        <v>45643</v>
      </c>
      <c r="L4" s="264"/>
      <c r="M4" s="263">
        <v>45650</v>
      </c>
      <c r="N4" s="265"/>
      <c r="O4" s="265"/>
      <c r="P4" s="716"/>
      <c r="Q4" s="266"/>
      <c r="R4" s="317"/>
      <c r="S4" s="748"/>
      <c r="T4" s="397"/>
      <c r="U4" s="739"/>
      <c r="V4" s="452"/>
      <c r="W4" s="452"/>
      <c r="X4" s="776" t="s">
        <v>686</v>
      </c>
      <c r="Y4" s="257"/>
      <c r="Z4" s="257"/>
      <c r="AA4" s="258"/>
      <c r="AB4" s="258"/>
    </row>
    <row r="5" spans="1:28" ht="188.45">
      <c r="A5" s="262" t="s">
        <v>85</v>
      </c>
      <c r="B5" s="262">
        <v>44860</v>
      </c>
      <c r="C5" s="804" t="s">
        <v>687</v>
      </c>
      <c r="D5" s="716" t="s">
        <v>688</v>
      </c>
      <c r="E5" s="521" t="s">
        <v>689</v>
      </c>
      <c r="F5" s="804"/>
      <c r="G5" s="526"/>
      <c r="H5" s="259"/>
      <c r="I5" s="261"/>
      <c r="J5" s="263">
        <v>45635</v>
      </c>
      <c r="K5" s="615">
        <v>45672</v>
      </c>
      <c r="L5" s="264"/>
      <c r="M5" s="263"/>
      <c r="N5" s="263"/>
      <c r="O5" s="263"/>
      <c r="P5" s="718"/>
      <c r="Q5" s="263"/>
      <c r="R5" s="317"/>
      <c r="S5" s="748"/>
      <c r="T5" s="397"/>
      <c r="U5" s="740"/>
      <c r="V5" s="389"/>
      <c r="W5" s="392"/>
      <c r="X5" s="821" t="s">
        <v>690</v>
      </c>
      <c r="Y5" s="257"/>
      <c r="Z5" s="257"/>
      <c r="AA5" s="257"/>
      <c r="AB5" s="257"/>
    </row>
    <row r="6" spans="1:28" ht="159.6">
      <c r="A6" s="262" t="s">
        <v>85</v>
      </c>
      <c r="B6" s="262">
        <v>63863</v>
      </c>
      <c r="C6" s="804" t="s">
        <v>691</v>
      </c>
      <c r="D6" s="716" t="s">
        <v>692</v>
      </c>
      <c r="E6" s="602" t="s">
        <v>693</v>
      </c>
      <c r="F6" s="804" t="s">
        <v>694</v>
      </c>
      <c r="G6" s="526"/>
      <c r="H6" s="259"/>
      <c r="I6" s="261"/>
      <c r="J6" s="263">
        <v>45635</v>
      </c>
      <c r="K6" s="817">
        <v>45700</v>
      </c>
      <c r="L6" s="264"/>
      <c r="M6" s="263"/>
      <c r="N6" s="265"/>
      <c r="O6" s="265">
        <v>45742</v>
      </c>
      <c r="P6" s="265" t="s">
        <v>263</v>
      </c>
      <c r="Q6" s="266"/>
      <c r="R6" s="317"/>
      <c r="S6" s="748"/>
      <c r="T6" s="397"/>
      <c r="U6" s="739"/>
      <c r="V6" s="452"/>
      <c r="W6" s="452"/>
      <c r="X6" s="834" t="s">
        <v>695</v>
      </c>
      <c r="Y6" s="257"/>
      <c r="Z6" s="257"/>
      <c r="AA6" s="258"/>
      <c r="AB6" s="258"/>
    </row>
    <row r="7" spans="1:28" ht="174">
      <c r="A7" s="262" t="s">
        <v>85</v>
      </c>
      <c r="B7" s="262">
        <v>65480</v>
      </c>
      <c r="C7" s="804" t="s">
        <v>696</v>
      </c>
      <c r="D7" s="716" t="s">
        <v>697</v>
      </c>
      <c r="E7" s="819" t="s">
        <v>698</v>
      </c>
      <c r="F7" s="804" t="s">
        <v>699</v>
      </c>
      <c r="G7" s="526"/>
      <c r="H7" s="259"/>
      <c r="I7" s="265"/>
      <c r="J7" s="263">
        <v>45635</v>
      </c>
      <c r="K7" s="263">
        <v>45643</v>
      </c>
      <c r="L7" s="264"/>
      <c r="M7" s="281">
        <v>45649</v>
      </c>
      <c r="N7" s="313"/>
      <c r="O7" s="265"/>
      <c r="P7" s="265"/>
      <c r="Q7" s="266"/>
      <c r="R7" s="682"/>
      <c r="S7" s="748"/>
      <c r="T7" s="397"/>
      <c r="U7" s="766"/>
      <c r="V7" s="650"/>
      <c r="W7" s="650"/>
      <c r="X7" s="776" t="s">
        <v>700</v>
      </c>
      <c r="Y7" s="257"/>
      <c r="Z7" s="257"/>
    </row>
    <row r="8" spans="1:28">
      <c r="A8" s="262"/>
      <c r="B8" s="262"/>
      <c r="C8" s="262"/>
      <c r="D8" s="716"/>
      <c r="E8" s="521"/>
      <c r="F8" s="262"/>
      <c r="G8" s="526"/>
      <c r="H8" s="259"/>
      <c r="I8" s="261"/>
      <c r="J8" s="263"/>
      <c r="K8" s="732"/>
      <c r="L8" s="264"/>
      <c r="M8" s="263"/>
      <c r="N8" s="263"/>
      <c r="O8" s="263"/>
      <c r="P8" s="263"/>
      <c r="Q8" s="266"/>
      <c r="R8" s="632"/>
      <c r="S8" s="749"/>
      <c r="T8" s="397"/>
      <c r="U8" s="740"/>
      <c r="V8" s="392"/>
      <c r="W8" s="392"/>
      <c r="X8" s="776"/>
      <c r="Y8" s="257"/>
      <c r="Z8" s="257"/>
      <c r="AA8" s="257"/>
      <c r="AB8" s="257"/>
    </row>
    <row r="9" spans="1:28">
      <c r="A9" s="262"/>
      <c r="B9" s="262"/>
      <c r="C9" s="262"/>
      <c r="D9" s="716"/>
      <c r="E9" s="521"/>
      <c r="F9" s="262"/>
      <c r="G9" s="526"/>
      <c r="H9" s="259"/>
      <c r="I9" s="261"/>
      <c r="J9" s="263"/>
      <c r="K9" s="263"/>
      <c r="L9" s="264"/>
      <c r="M9" s="263"/>
      <c r="N9" s="265"/>
      <c r="O9" s="265"/>
      <c r="P9" s="265"/>
      <c r="Q9" s="266"/>
      <c r="R9" s="317"/>
      <c r="S9" s="748"/>
      <c r="T9" s="397"/>
      <c r="U9" s="740"/>
      <c r="V9" s="392"/>
      <c r="W9" s="392"/>
      <c r="X9" s="776"/>
      <c r="Y9" s="257"/>
      <c r="Z9" s="257"/>
    </row>
    <row r="10" spans="1:28">
      <c r="A10" s="368"/>
      <c r="B10" s="581"/>
      <c r="C10" s="262"/>
      <c r="D10" s="716"/>
      <c r="E10" s="716"/>
      <c r="F10" s="262"/>
      <c r="G10" s="526"/>
      <c r="H10" s="259"/>
      <c r="I10" s="261"/>
      <c r="J10" s="263"/>
      <c r="K10" s="263"/>
      <c r="L10" s="264"/>
      <c r="M10" s="263"/>
      <c r="N10" s="265"/>
      <c r="O10" s="265"/>
      <c r="P10" s="265"/>
      <c r="Q10" s="266"/>
      <c r="R10" s="317"/>
      <c r="S10" s="748"/>
      <c r="T10" s="397"/>
      <c r="U10" s="739"/>
      <c r="V10" s="452"/>
      <c r="W10" s="452"/>
      <c r="X10" s="776"/>
      <c r="Y10" s="461"/>
      <c r="Z10" s="257"/>
      <c r="AA10" s="258"/>
      <c r="AB10" s="258"/>
    </row>
    <row r="11" spans="1:28" ht="43.5" hidden="1">
      <c r="A11" s="262" t="s">
        <v>89</v>
      </c>
      <c r="B11" s="262">
        <v>6683</v>
      </c>
      <c r="C11" s="262" t="s">
        <v>671</v>
      </c>
      <c r="D11" s="716"/>
      <c r="E11" s="716" t="s">
        <v>672</v>
      </c>
      <c r="F11" s="276"/>
      <c r="G11" s="526"/>
      <c r="H11" s="259"/>
      <c r="I11" s="265"/>
      <c r="J11" s="263"/>
      <c r="K11" s="263"/>
      <c r="L11" s="264"/>
      <c r="M11" s="263"/>
      <c r="N11" s="313"/>
      <c r="O11" s="265"/>
      <c r="P11" s="265"/>
      <c r="Q11" s="266"/>
      <c r="R11" s="317"/>
      <c r="S11" s="333"/>
      <c r="T11" s="764"/>
      <c r="U11" s="742"/>
      <c r="V11" s="362"/>
      <c r="W11" s="362"/>
      <c r="X11" s="669" t="s">
        <v>673</v>
      </c>
      <c r="Y11" s="257"/>
      <c r="Z11" s="257"/>
    </row>
    <row r="12" spans="1:28">
      <c r="A12" s="262"/>
      <c r="B12" s="262"/>
      <c r="C12" s="262"/>
      <c r="D12" s="716"/>
      <c r="E12" s="601"/>
      <c r="F12" s="276"/>
      <c r="G12" s="526"/>
      <c r="H12" s="259"/>
      <c r="I12" s="261"/>
      <c r="J12" s="263"/>
      <c r="K12" s="263"/>
      <c r="L12" s="264"/>
      <c r="M12" s="263"/>
      <c r="N12" s="265"/>
      <c r="O12" s="265"/>
      <c r="P12" s="265"/>
      <c r="Q12" s="266"/>
      <c r="R12" s="326"/>
      <c r="S12" s="750"/>
      <c r="T12" s="647"/>
      <c r="U12" s="740"/>
      <c r="V12" s="392"/>
      <c r="W12" s="392"/>
      <c r="X12" s="777"/>
      <c r="Y12" s="257"/>
      <c r="Z12" s="257"/>
      <c r="AA12" s="258"/>
      <c r="AB12" s="258"/>
    </row>
    <row r="13" spans="1:28">
      <c r="A13" s="262"/>
      <c r="B13" s="276"/>
      <c r="C13" s="276"/>
      <c r="D13" s="716"/>
      <c r="E13" s="808"/>
      <c r="F13" s="276"/>
      <c r="G13" s="527"/>
      <c r="H13" s="277"/>
      <c r="I13" s="261"/>
      <c r="J13" s="281"/>
      <c r="K13" s="281"/>
      <c r="L13" s="280"/>
      <c r="M13" s="281"/>
      <c r="N13" s="265"/>
      <c r="O13" s="282"/>
      <c r="P13" s="282"/>
      <c r="Q13" s="323"/>
      <c r="R13" s="630"/>
      <c r="S13" s="749"/>
      <c r="T13" s="697"/>
      <c r="U13" s="767"/>
      <c r="V13" s="538"/>
      <c r="W13" s="538"/>
      <c r="X13" s="409"/>
      <c r="Y13" s="461"/>
      <c r="Z13" s="257"/>
    </row>
    <row r="14" spans="1:28">
      <c r="A14" s="368"/>
      <c r="B14" s="580"/>
      <c r="C14" s="276"/>
      <c r="D14" s="716"/>
      <c r="E14" s="536"/>
      <c r="F14" s="276"/>
      <c r="G14" s="527"/>
      <c r="H14" s="277"/>
      <c r="I14" s="279"/>
      <c r="J14" s="281"/>
      <c r="K14" s="281"/>
      <c r="L14" s="280"/>
      <c r="M14" s="281"/>
      <c r="N14" s="265"/>
      <c r="O14" s="282"/>
      <c r="P14" s="282"/>
      <c r="Q14" s="283"/>
      <c r="R14" s="319"/>
      <c r="S14" s="751"/>
      <c r="T14" s="397"/>
      <c r="U14" s="739"/>
      <c r="V14" s="452"/>
      <c r="W14" s="452"/>
      <c r="X14" s="439"/>
      <c r="Y14" s="461"/>
      <c r="Z14" s="257"/>
      <c r="AA14" s="258"/>
      <c r="AB14" s="258"/>
    </row>
    <row r="15" spans="1:28">
      <c r="A15" s="276"/>
      <c r="B15" s="276"/>
      <c r="C15" s="276"/>
      <c r="D15" s="716"/>
      <c r="E15" s="600"/>
      <c r="F15" s="276"/>
      <c r="G15" s="527"/>
      <c r="H15" s="287"/>
      <c r="I15" s="279"/>
      <c r="J15" s="289"/>
      <c r="K15" s="281"/>
      <c r="L15" s="280"/>
      <c r="M15" s="281"/>
      <c r="N15" s="282"/>
      <c r="O15" s="282"/>
      <c r="P15" s="282"/>
      <c r="Q15" s="283"/>
      <c r="R15" s="319"/>
      <c r="S15" s="751"/>
      <c r="T15" s="397"/>
      <c r="U15" s="739"/>
      <c r="V15" s="452"/>
      <c r="W15" s="452"/>
      <c r="X15" s="439"/>
      <c r="Y15" s="257"/>
      <c r="Z15" s="257"/>
      <c r="AA15" s="258"/>
      <c r="AB15" s="258"/>
    </row>
    <row r="16" spans="1:28">
      <c r="A16" s="276"/>
      <c r="B16" s="276"/>
      <c r="C16" s="276"/>
      <c r="D16" s="716"/>
      <c r="E16" s="809"/>
      <c r="F16" s="276"/>
      <c r="G16" s="527"/>
      <c r="H16" s="287"/>
      <c r="I16" s="279"/>
      <c r="J16" s="289"/>
      <c r="K16" s="281"/>
      <c r="L16" s="280"/>
      <c r="M16" s="281"/>
      <c r="N16" s="282"/>
      <c r="O16" s="282"/>
      <c r="P16" s="282"/>
      <c r="Q16" s="283"/>
      <c r="R16" s="319"/>
      <c r="S16" s="751"/>
      <c r="T16" s="397"/>
      <c r="U16" s="739"/>
      <c r="V16" s="452"/>
      <c r="W16" s="452"/>
      <c r="X16" s="439"/>
      <c r="Y16" s="461"/>
      <c r="Z16" s="257"/>
      <c r="AA16" s="258"/>
      <c r="AB16" s="258"/>
    </row>
    <row r="17" spans="1:28">
      <c r="A17" s="276"/>
      <c r="B17" s="276"/>
      <c r="C17" s="276"/>
      <c r="D17" s="716"/>
      <c r="E17" s="600"/>
      <c r="F17" s="276"/>
      <c r="G17" s="605"/>
      <c r="H17" s="287"/>
      <c r="I17" s="279"/>
      <c r="J17" s="289"/>
      <c r="K17" s="281"/>
      <c r="L17" s="280"/>
      <c r="M17" s="281"/>
      <c r="N17" s="315"/>
      <c r="O17" s="282"/>
      <c r="P17" s="282"/>
      <c r="Q17" s="323"/>
      <c r="R17" s="319"/>
      <c r="S17" s="751"/>
      <c r="T17" s="397"/>
      <c r="U17" s="739"/>
      <c r="V17" s="452"/>
      <c r="W17" s="452"/>
      <c r="X17" s="409"/>
      <c r="Y17" s="257"/>
      <c r="Z17" s="257"/>
    </row>
    <row r="18" spans="1:28">
      <c r="A18" s="574"/>
      <c r="B18" s="580"/>
      <c r="C18" s="276"/>
      <c r="D18" s="588"/>
      <c r="E18" s="536"/>
      <c r="F18" s="276"/>
      <c r="G18" s="527"/>
      <c r="H18" s="287"/>
      <c r="I18" s="279"/>
      <c r="J18" s="289"/>
      <c r="K18" s="614"/>
      <c r="L18" s="280"/>
      <c r="M18" s="281"/>
      <c r="N18" s="282"/>
      <c r="O18" s="282"/>
      <c r="P18" s="282"/>
      <c r="Q18" s="283"/>
      <c r="R18" s="319"/>
      <c r="S18" s="751"/>
      <c r="T18" s="397"/>
      <c r="U18" s="739"/>
      <c r="V18" s="452"/>
      <c r="W18" s="452"/>
      <c r="X18" s="439"/>
      <c r="Y18" s="461"/>
      <c r="Z18" s="257"/>
      <c r="AA18" s="258"/>
      <c r="AB18" s="258"/>
    </row>
    <row r="19" spans="1:28">
      <c r="A19" s="276"/>
      <c r="B19" s="276"/>
      <c r="C19" s="276"/>
      <c r="D19" s="588"/>
      <c r="E19" s="599"/>
      <c r="F19" s="276"/>
      <c r="G19" s="527"/>
      <c r="H19" s="287"/>
      <c r="I19" s="279"/>
      <c r="J19" s="289"/>
      <c r="K19" s="281"/>
      <c r="L19" s="280"/>
      <c r="M19" s="281"/>
      <c r="N19" s="279"/>
      <c r="O19" s="282"/>
      <c r="P19" s="282"/>
      <c r="Q19" s="283"/>
      <c r="R19" s="319"/>
      <c r="S19" s="751"/>
      <c r="T19" s="397"/>
      <c r="U19" s="739"/>
      <c r="V19" s="452"/>
      <c r="W19" s="452"/>
      <c r="X19" s="439"/>
      <c r="Y19" s="257"/>
      <c r="Z19" s="257"/>
      <c r="AA19" s="258"/>
      <c r="AB19" s="258"/>
    </row>
    <row r="20" spans="1:28">
      <c r="A20" s="574"/>
      <c r="B20" s="580"/>
      <c r="C20" s="276"/>
      <c r="D20" s="588"/>
      <c r="E20" s="536"/>
      <c r="F20" s="276"/>
      <c r="G20" s="527"/>
      <c r="H20" s="287"/>
      <c r="I20" s="279"/>
      <c r="J20" s="289"/>
      <c r="K20" s="281"/>
      <c r="L20" s="280"/>
      <c r="M20" s="281"/>
      <c r="N20" s="312"/>
      <c r="O20" s="282"/>
      <c r="P20" s="282"/>
      <c r="Q20" s="283"/>
      <c r="R20" s="319"/>
      <c r="S20" s="751"/>
      <c r="T20" s="397"/>
      <c r="U20" s="739"/>
      <c r="V20" s="452"/>
      <c r="W20" s="452"/>
      <c r="X20" s="439"/>
      <c r="Y20" s="461"/>
      <c r="Z20" s="257"/>
      <c r="AA20" s="258"/>
      <c r="AB20" s="258"/>
    </row>
    <row r="21" spans="1:28">
      <c r="A21" s="574"/>
      <c r="B21" s="580"/>
      <c r="C21" s="276"/>
      <c r="D21" s="588"/>
      <c r="E21" s="536"/>
      <c r="F21" s="276"/>
      <c r="G21" s="527"/>
      <c r="H21" s="287"/>
      <c r="I21" s="279"/>
      <c r="J21" s="289"/>
      <c r="K21" s="614"/>
      <c r="L21" s="280"/>
      <c r="M21" s="281"/>
      <c r="N21" s="282"/>
      <c r="O21" s="282"/>
      <c r="P21" s="282"/>
      <c r="Q21" s="283"/>
      <c r="R21" s="319"/>
      <c r="S21" s="751"/>
      <c r="T21" s="397"/>
      <c r="U21" s="739"/>
      <c r="V21" s="452"/>
      <c r="W21" s="452"/>
      <c r="X21" s="439"/>
      <c r="Y21" s="461"/>
      <c r="Z21" s="257"/>
      <c r="AA21" s="258"/>
      <c r="AB21" s="258"/>
    </row>
    <row r="22" spans="1:28">
      <c r="A22" s="574"/>
      <c r="B22" s="580"/>
      <c r="C22" s="276"/>
      <c r="D22" s="588"/>
      <c r="E22" s="536"/>
      <c r="F22" s="276"/>
      <c r="G22" s="527"/>
      <c r="H22" s="287"/>
      <c r="I22" s="279"/>
      <c r="J22" s="289"/>
      <c r="K22" s="281"/>
      <c r="L22" s="280"/>
      <c r="M22" s="281"/>
      <c r="N22" s="282"/>
      <c r="O22" s="282"/>
      <c r="P22" s="282"/>
      <c r="Q22" s="283"/>
      <c r="R22" s="319"/>
      <c r="S22" s="751"/>
      <c r="T22" s="397"/>
      <c r="U22" s="739"/>
      <c r="V22" s="452"/>
      <c r="W22" s="452"/>
      <c r="X22" s="439"/>
      <c r="Y22" s="461"/>
      <c r="Z22" s="257"/>
      <c r="AA22" s="258"/>
      <c r="AB22" s="258"/>
    </row>
    <row r="23" spans="1:28">
      <c r="A23" s="574"/>
      <c r="B23" s="580"/>
      <c r="C23" s="276"/>
      <c r="D23" s="588"/>
      <c r="E23" s="536"/>
      <c r="F23" s="276"/>
      <c r="G23" s="527"/>
      <c r="H23" s="287"/>
      <c r="I23" s="279"/>
      <c r="J23" s="289"/>
      <c r="K23" s="281"/>
      <c r="L23" s="280"/>
      <c r="M23" s="281"/>
      <c r="N23" s="282"/>
      <c r="O23" s="282"/>
      <c r="P23" s="282"/>
      <c r="Q23" s="283"/>
      <c r="R23" s="319"/>
      <c r="S23" s="751"/>
      <c r="T23" s="397"/>
      <c r="U23" s="739"/>
      <c r="V23" s="452"/>
      <c r="W23" s="452"/>
      <c r="X23" s="439"/>
      <c r="Y23" s="461"/>
      <c r="Z23" s="257"/>
      <c r="AA23" s="258"/>
      <c r="AB23" s="258"/>
    </row>
    <row r="24" spans="1:28">
      <c r="A24" s="574"/>
      <c r="B24" s="580"/>
      <c r="C24" s="276"/>
      <c r="D24" s="588"/>
      <c r="E24" s="536"/>
      <c r="F24" s="276"/>
      <c r="G24" s="527"/>
      <c r="H24" s="287"/>
      <c r="I24" s="279"/>
      <c r="J24" s="289"/>
      <c r="K24" s="281"/>
      <c r="L24" s="280"/>
      <c r="M24" s="281"/>
      <c r="N24" s="282"/>
      <c r="O24" s="282"/>
      <c r="P24" s="282"/>
      <c r="Q24" s="283"/>
      <c r="R24" s="682"/>
      <c r="S24" s="751"/>
      <c r="T24" s="397"/>
      <c r="U24" s="739"/>
      <c r="V24" s="452"/>
      <c r="W24" s="452"/>
      <c r="X24" s="439"/>
      <c r="Y24" s="461"/>
      <c r="Z24" s="257"/>
      <c r="AA24" s="258"/>
      <c r="AB24" s="258"/>
    </row>
    <row r="25" spans="1:28">
      <c r="A25" s="276"/>
      <c r="B25" s="277"/>
      <c r="C25" s="276"/>
      <c r="D25" s="519"/>
      <c r="E25" s="809"/>
      <c r="F25" s="276"/>
      <c r="G25" s="527"/>
      <c r="H25" s="287"/>
      <c r="I25" s="279"/>
      <c r="J25" s="289"/>
      <c r="K25" s="281"/>
      <c r="L25" s="280"/>
      <c r="M25" s="281"/>
      <c r="N25" s="282"/>
      <c r="O25" s="282"/>
      <c r="P25" s="282"/>
      <c r="Q25" s="283"/>
      <c r="R25" s="319"/>
      <c r="S25" s="751"/>
      <c r="T25" s="397"/>
      <c r="U25" s="739"/>
      <c r="V25" s="452"/>
      <c r="W25" s="452"/>
      <c r="X25" s="409"/>
      <c r="Y25" s="461"/>
      <c r="Z25" s="257"/>
      <c r="AA25" s="258"/>
      <c r="AB25" s="258"/>
    </row>
    <row r="26" spans="1:28">
      <c r="A26" s="574"/>
      <c r="B26" s="580"/>
      <c r="C26" s="276"/>
      <c r="D26" s="588"/>
      <c r="E26" s="536"/>
      <c r="F26" s="276"/>
      <c r="G26" s="527"/>
      <c r="H26" s="287"/>
      <c r="I26" s="279"/>
      <c r="J26" s="289"/>
      <c r="K26" s="614"/>
      <c r="L26" s="280"/>
      <c r="M26" s="281"/>
      <c r="N26" s="282"/>
      <c r="O26" s="282"/>
      <c r="P26" s="282"/>
      <c r="Q26" s="283"/>
      <c r="R26" s="319"/>
      <c r="S26" s="751"/>
      <c r="T26" s="397"/>
      <c r="U26" s="739"/>
      <c r="V26" s="452"/>
      <c r="W26" s="452"/>
      <c r="X26" s="439"/>
      <c r="Y26" s="461"/>
      <c r="Z26" s="257"/>
      <c r="AA26" s="258"/>
      <c r="AB26" s="258"/>
    </row>
    <row r="27" spans="1:28">
      <c r="A27" s="574"/>
      <c r="B27" s="580"/>
      <c r="C27" s="276"/>
      <c r="D27" s="588"/>
      <c r="E27" s="536"/>
      <c r="F27" s="276"/>
      <c r="G27" s="527"/>
      <c r="H27" s="287"/>
      <c r="I27" s="279"/>
      <c r="J27" s="289"/>
      <c r="K27" s="281"/>
      <c r="L27" s="280"/>
      <c r="M27" s="281"/>
      <c r="N27" s="282"/>
      <c r="O27" s="282"/>
      <c r="P27" s="282"/>
      <c r="Q27" s="283"/>
      <c r="R27" s="319"/>
      <c r="S27" s="751"/>
      <c r="T27" s="397"/>
      <c r="U27" s="739"/>
      <c r="V27" s="452"/>
      <c r="W27" s="452"/>
      <c r="X27" s="439"/>
      <c r="Y27" s="461"/>
      <c r="Z27" s="257"/>
      <c r="AA27" s="258"/>
      <c r="AB27" s="258"/>
    </row>
    <row r="28" spans="1:28">
      <c r="A28" s="574"/>
      <c r="B28" s="580"/>
      <c r="C28" s="276"/>
      <c r="D28" s="588"/>
      <c r="E28" s="536"/>
      <c r="F28" s="276"/>
      <c r="G28" s="527"/>
      <c r="H28" s="287"/>
      <c r="I28" s="279"/>
      <c r="J28" s="289"/>
      <c r="K28" s="281"/>
      <c r="L28" s="280"/>
      <c r="M28" s="281"/>
      <c r="N28" s="282"/>
      <c r="O28" s="282"/>
      <c r="P28" s="282"/>
      <c r="Q28" s="283"/>
      <c r="R28" s="319"/>
      <c r="S28" s="751"/>
      <c r="T28" s="397"/>
      <c r="U28" s="739"/>
      <c r="V28" s="452"/>
      <c r="W28" s="452"/>
      <c r="X28" s="439"/>
      <c r="Y28" s="461"/>
      <c r="Z28" s="257"/>
      <c r="AA28" s="258"/>
      <c r="AB28" s="258"/>
    </row>
    <row r="29" spans="1:28">
      <c r="A29" s="276"/>
      <c r="B29" s="276"/>
      <c r="C29" s="276"/>
      <c r="D29" s="519"/>
      <c r="E29" s="809"/>
      <c r="F29" s="450"/>
      <c r="G29" s="527"/>
      <c r="H29" s="287"/>
      <c r="I29" s="279"/>
      <c r="J29" s="289"/>
      <c r="K29" s="281"/>
      <c r="L29" s="280"/>
      <c r="M29" s="281"/>
      <c r="N29" s="282"/>
      <c r="O29" s="282"/>
      <c r="P29" s="282"/>
      <c r="Q29" s="283"/>
      <c r="R29" s="319"/>
      <c r="S29" s="751"/>
      <c r="T29" s="397"/>
      <c r="U29" s="739"/>
      <c r="V29" s="452"/>
      <c r="W29" s="452"/>
      <c r="X29" s="409"/>
      <c r="Y29" s="461"/>
      <c r="Z29" s="257"/>
      <c r="AA29" s="258"/>
      <c r="AB29" s="258"/>
    </row>
    <row r="30" spans="1:28">
      <c r="A30" s="276"/>
      <c r="B30" s="276"/>
      <c r="C30" s="276"/>
      <c r="D30" s="588"/>
      <c r="E30" s="599"/>
      <c r="F30" s="276"/>
      <c r="G30" s="527"/>
      <c r="H30" s="287"/>
      <c r="I30" s="279"/>
      <c r="J30" s="289"/>
      <c r="K30" s="281"/>
      <c r="L30" s="280"/>
      <c r="M30" s="281"/>
      <c r="N30" s="279"/>
      <c r="O30" s="282"/>
      <c r="P30" s="282"/>
      <c r="Q30" s="283"/>
      <c r="R30" s="319"/>
      <c r="S30" s="751"/>
      <c r="T30" s="397"/>
      <c r="U30" s="739"/>
      <c r="V30" s="452"/>
      <c r="W30" s="452"/>
      <c r="X30" s="439"/>
      <c r="Y30" s="257"/>
      <c r="Z30" s="257"/>
      <c r="AA30" s="258"/>
      <c r="AB30" s="258"/>
    </row>
    <row r="31" spans="1:28">
      <c r="A31" s="276"/>
      <c r="B31" s="276"/>
      <c r="C31" s="450"/>
      <c r="D31" s="588"/>
      <c r="E31" s="600"/>
      <c r="F31" s="276"/>
      <c r="G31" s="527"/>
      <c r="H31" s="287"/>
      <c r="I31" s="279"/>
      <c r="J31" s="289"/>
      <c r="K31" s="281"/>
      <c r="L31" s="280"/>
      <c r="M31" s="281"/>
      <c r="N31" s="282"/>
      <c r="O31" s="282"/>
      <c r="P31" s="282"/>
      <c r="Q31" s="283"/>
      <c r="R31" s="319"/>
      <c r="S31" s="751"/>
      <c r="T31" s="397"/>
      <c r="U31" s="739"/>
      <c r="V31" s="452"/>
      <c r="W31" s="452"/>
      <c r="X31" s="439"/>
      <c r="Y31" s="257"/>
      <c r="Z31" s="257"/>
      <c r="AA31" s="258"/>
      <c r="AB31" s="258"/>
    </row>
    <row r="32" spans="1:28" ht="54.75" customHeight="1">
      <c r="A32" s="276"/>
      <c r="B32" s="276"/>
      <c r="C32" s="276"/>
      <c r="D32" s="584"/>
      <c r="E32" s="809"/>
      <c r="F32" s="276"/>
      <c r="G32" s="527"/>
      <c r="H32" s="287"/>
      <c r="I32" s="279"/>
      <c r="J32" s="289"/>
      <c r="K32" s="281"/>
      <c r="L32" s="280"/>
      <c r="M32" s="281"/>
      <c r="N32" s="282"/>
      <c r="O32" s="282"/>
      <c r="P32" s="282"/>
      <c r="Q32" s="283"/>
      <c r="R32" s="319"/>
      <c r="S32" s="751"/>
      <c r="T32" s="397"/>
      <c r="U32" s="739"/>
      <c r="V32" s="452"/>
      <c r="W32" s="452"/>
      <c r="X32" s="439"/>
      <c r="Y32" s="461"/>
      <c r="Z32" s="257"/>
      <c r="AA32" s="258"/>
      <c r="AB32" s="258"/>
    </row>
    <row r="33" spans="1:28" ht="54.75" customHeight="1">
      <c r="A33" s="276"/>
      <c r="B33" s="276"/>
      <c r="C33" s="276"/>
      <c r="D33" s="596"/>
      <c r="E33" s="600"/>
      <c r="F33" s="276"/>
      <c r="G33" s="527"/>
      <c r="H33" s="287"/>
      <c r="I33" s="279"/>
      <c r="J33" s="289"/>
      <c r="K33" s="281"/>
      <c r="L33" s="280"/>
      <c r="M33" s="281"/>
      <c r="N33" s="282"/>
      <c r="O33" s="282"/>
      <c r="P33" s="282"/>
      <c r="Q33" s="283"/>
      <c r="R33" s="319"/>
      <c r="S33" s="751"/>
      <c r="T33" s="397"/>
      <c r="U33" s="739"/>
      <c r="V33" s="452"/>
      <c r="W33" s="452"/>
      <c r="X33" s="439"/>
      <c r="Y33" s="257"/>
      <c r="Z33" s="257"/>
      <c r="AA33" s="258"/>
      <c r="AB33" s="258"/>
    </row>
    <row r="34" spans="1:28">
      <c r="A34" s="276"/>
      <c r="B34" s="276"/>
      <c r="C34" s="276"/>
      <c r="D34" s="681"/>
      <c r="E34" s="600"/>
      <c r="F34" s="276"/>
      <c r="G34" s="527"/>
      <c r="H34" s="287"/>
      <c r="I34" s="279"/>
      <c r="J34" s="289"/>
      <c r="K34" s="281"/>
      <c r="L34" s="280"/>
      <c r="M34" s="281"/>
      <c r="N34" s="282"/>
      <c r="O34" s="282"/>
      <c r="P34" s="282"/>
      <c r="Q34" s="283"/>
      <c r="R34" s="319"/>
      <c r="S34" s="751"/>
      <c r="T34" s="397"/>
      <c r="U34" s="739"/>
      <c r="V34" s="452"/>
      <c r="W34" s="452"/>
      <c r="X34" s="439"/>
      <c r="Y34" s="257"/>
      <c r="Z34" s="257"/>
      <c r="AA34" s="258"/>
      <c r="AB34" s="258"/>
    </row>
    <row r="35" spans="1:28">
      <c r="A35" s="276"/>
      <c r="B35" s="276"/>
      <c r="C35" s="276"/>
      <c r="D35" s="592"/>
      <c r="E35" s="602"/>
      <c r="F35" s="276"/>
      <c r="G35" s="527"/>
      <c r="H35" s="287"/>
      <c r="I35" s="279"/>
      <c r="J35" s="289"/>
      <c r="K35" s="281"/>
      <c r="L35" s="280"/>
      <c r="M35" s="281"/>
      <c r="N35" s="282"/>
      <c r="O35" s="282"/>
      <c r="P35" s="282"/>
      <c r="Q35" s="283"/>
      <c r="R35" s="319"/>
      <c r="S35" s="751"/>
      <c r="T35" s="397"/>
      <c r="U35" s="739"/>
      <c r="V35" s="452"/>
      <c r="W35" s="452"/>
      <c r="X35" s="409"/>
      <c r="Y35" s="257"/>
      <c r="Z35" s="257"/>
      <c r="AA35" s="258"/>
      <c r="AB35" s="258"/>
    </row>
    <row r="36" spans="1:28">
      <c r="A36" s="276"/>
      <c r="B36" s="276"/>
      <c r="C36" s="276"/>
      <c r="D36" s="519"/>
      <c r="E36" s="521"/>
      <c r="F36" s="450"/>
      <c r="G36" s="527"/>
      <c r="H36" s="287"/>
      <c r="I36" s="279"/>
      <c r="J36" s="289"/>
      <c r="K36" s="281"/>
      <c r="L36" s="280"/>
      <c r="M36" s="281"/>
      <c r="N36" s="279"/>
      <c r="O36" s="282"/>
      <c r="P36" s="282"/>
      <c r="Q36" s="283"/>
      <c r="R36" s="327"/>
      <c r="S36" s="752"/>
      <c r="T36" s="647"/>
      <c r="U36" s="740"/>
      <c r="V36" s="392"/>
      <c r="W36" s="392"/>
      <c r="X36" s="409"/>
      <c r="Y36" s="257"/>
      <c r="Z36" s="257"/>
    </row>
    <row r="37" spans="1:28">
      <c r="A37" s="276"/>
      <c r="B37" s="276"/>
      <c r="C37" s="276"/>
      <c r="D37" s="519"/>
      <c r="E37" s="521"/>
      <c r="F37" s="276"/>
      <c r="G37" s="527"/>
      <c r="H37" s="287"/>
      <c r="I37" s="279"/>
      <c r="J37" s="289"/>
      <c r="K37" s="281"/>
      <c r="L37" s="280"/>
      <c r="M37" s="281"/>
      <c r="N37" s="282"/>
      <c r="O37" s="282"/>
      <c r="P37" s="282"/>
      <c r="Q37" s="283"/>
      <c r="R37" s="327"/>
      <c r="S37" s="752"/>
      <c r="T37" s="647"/>
      <c r="U37" s="740"/>
      <c r="V37" s="392"/>
      <c r="W37" s="392"/>
      <c r="X37" s="409"/>
      <c r="Y37" s="257"/>
      <c r="Z37" s="257"/>
    </row>
    <row r="38" spans="1:28">
      <c r="A38" s="276"/>
      <c r="B38" s="276"/>
      <c r="C38" s="450"/>
      <c r="D38" s="521"/>
      <c r="E38" s="602"/>
      <c r="F38" s="276"/>
      <c r="G38" s="527"/>
      <c r="H38" s="287"/>
      <c r="I38" s="279"/>
      <c r="J38" s="607"/>
      <c r="K38" s="281"/>
      <c r="L38" s="280"/>
      <c r="M38" s="361"/>
      <c r="N38" s="315"/>
      <c r="O38" s="282"/>
      <c r="P38" s="282"/>
      <c r="Q38" s="323"/>
      <c r="R38" s="631"/>
      <c r="S38" s="753"/>
      <c r="T38" s="697"/>
      <c r="U38" s="768"/>
      <c r="V38" s="655"/>
      <c r="W38" s="655"/>
      <c r="X38" s="409"/>
      <c r="Y38" s="257"/>
      <c r="Z38" s="257"/>
    </row>
    <row r="39" spans="1:28">
      <c r="A39" s="276"/>
      <c r="B39" s="276"/>
      <c r="C39" s="276"/>
      <c r="D39" s="520"/>
      <c r="E39" s="600"/>
      <c r="F39" s="276"/>
      <c r="G39" s="605"/>
      <c r="H39" s="287"/>
      <c r="I39" s="279"/>
      <c r="J39" s="289"/>
      <c r="K39" s="281"/>
      <c r="L39" s="280"/>
      <c r="M39" s="281"/>
      <c r="N39" s="315"/>
      <c r="O39" s="282"/>
      <c r="P39" s="282"/>
      <c r="Q39" s="323"/>
      <c r="R39" s="323"/>
      <c r="S39" s="752"/>
      <c r="T39" s="647"/>
      <c r="U39" s="769"/>
      <c r="V39" s="659"/>
      <c r="W39" s="659"/>
      <c r="X39" s="409"/>
      <c r="Y39" s="257"/>
      <c r="Z39" s="257"/>
    </row>
    <row r="40" spans="1:28">
      <c r="A40" s="276"/>
      <c r="B40" s="276"/>
      <c r="C40" s="276"/>
      <c r="D40" s="519"/>
      <c r="E40" s="602"/>
      <c r="F40" s="276"/>
      <c r="G40" s="527"/>
      <c r="H40" s="287"/>
      <c r="I40" s="279"/>
      <c r="J40" s="289"/>
      <c r="K40" s="281"/>
      <c r="L40" s="280"/>
      <c r="M40" s="281"/>
      <c r="N40" s="282"/>
      <c r="O40" s="282"/>
      <c r="P40" s="282"/>
      <c r="Q40" s="283"/>
      <c r="R40" s="319"/>
      <c r="S40" s="751"/>
      <c r="T40" s="697"/>
      <c r="U40" s="768"/>
      <c r="V40" s="655"/>
      <c r="W40" s="655"/>
      <c r="X40" s="438"/>
      <c r="Y40" s="257"/>
      <c r="Z40" s="257"/>
      <c r="AA40" s="258"/>
      <c r="AB40" s="258"/>
    </row>
    <row r="41" spans="1:28">
      <c r="A41" s="276"/>
      <c r="B41" s="392"/>
      <c r="C41" s="276"/>
      <c r="D41" s="519"/>
      <c r="E41" s="602"/>
      <c r="F41" s="276"/>
      <c r="G41" s="527"/>
      <c r="H41" s="287"/>
      <c r="I41" s="279"/>
      <c r="J41" s="289"/>
      <c r="K41" s="281"/>
      <c r="L41" s="280"/>
      <c r="M41" s="281"/>
      <c r="N41" s="282"/>
      <c r="O41" s="282"/>
      <c r="P41" s="282"/>
      <c r="Q41" s="283"/>
      <c r="R41" s="327"/>
      <c r="S41" s="752"/>
      <c r="T41" s="647"/>
      <c r="U41" s="740"/>
      <c r="V41" s="392"/>
      <c r="W41" s="392"/>
      <c r="X41" s="778"/>
      <c r="Y41" s="461"/>
      <c r="Z41" s="257"/>
      <c r="AA41" s="258"/>
      <c r="AB41" s="258"/>
    </row>
    <row r="42" spans="1:28">
      <c r="A42" s="276"/>
      <c r="B42" s="276"/>
      <c r="C42" s="276"/>
      <c r="D42" s="519"/>
      <c r="E42" s="600"/>
      <c r="F42" s="450"/>
      <c r="G42" s="527"/>
      <c r="H42" s="287"/>
      <c r="I42" s="279"/>
      <c r="J42" s="289"/>
      <c r="K42" s="281"/>
      <c r="L42" s="280"/>
      <c r="M42" s="281"/>
      <c r="N42" s="282"/>
      <c r="O42" s="444"/>
      <c r="P42" s="282"/>
      <c r="Q42" s="283"/>
      <c r="R42" s="319"/>
      <c r="S42" s="751"/>
      <c r="T42" s="397"/>
      <c r="U42" s="740"/>
      <c r="V42" s="392"/>
      <c r="W42" s="392"/>
      <c r="X42" s="409"/>
      <c r="Y42" s="257"/>
      <c r="Z42" s="257"/>
      <c r="AA42" s="258"/>
      <c r="AB42" s="258"/>
    </row>
    <row r="43" spans="1:28">
      <c r="A43" s="276"/>
      <c r="B43" s="276"/>
      <c r="C43" s="276"/>
      <c r="D43" s="519"/>
      <c r="E43" s="601"/>
      <c r="F43" s="450"/>
      <c r="G43" s="527"/>
      <c r="H43" s="287"/>
      <c r="I43" s="356"/>
      <c r="J43" s="289"/>
      <c r="K43" s="281"/>
      <c r="L43" s="280"/>
      <c r="M43" s="361"/>
      <c r="N43" s="282"/>
      <c r="O43" s="282"/>
      <c r="P43" s="282"/>
      <c r="Q43" s="283"/>
      <c r="R43" s="319"/>
      <c r="S43" s="751"/>
      <c r="T43" s="397"/>
      <c r="U43" s="740"/>
      <c r="V43" s="392"/>
      <c r="W43" s="392"/>
      <c r="X43" s="409"/>
      <c r="Y43" s="257"/>
      <c r="Z43" s="257"/>
      <c r="AA43" s="258"/>
      <c r="AB43" s="258"/>
    </row>
    <row r="44" spans="1:28">
      <c r="A44" s="276"/>
      <c r="B44" s="276"/>
      <c r="C44" s="450"/>
      <c r="D44" s="522"/>
      <c r="E44" s="599"/>
      <c r="F44" s="450"/>
      <c r="G44" s="527"/>
      <c r="H44" s="287"/>
      <c r="I44" s="279"/>
      <c r="J44" s="289"/>
      <c r="K44" s="281"/>
      <c r="L44" s="280"/>
      <c r="M44" s="281"/>
      <c r="N44" s="279"/>
      <c r="O44" s="282"/>
      <c r="P44" s="282"/>
      <c r="Q44" s="283"/>
      <c r="R44" s="319"/>
      <c r="S44" s="751"/>
      <c r="T44" s="397"/>
      <c r="U44" s="739"/>
      <c r="V44" s="452"/>
      <c r="W44" s="452"/>
      <c r="X44" s="439"/>
      <c r="Y44" s="257"/>
      <c r="Z44" s="257"/>
      <c r="AA44" s="258"/>
      <c r="AB44" s="258"/>
    </row>
    <row r="45" spans="1:28">
      <c r="A45" s="276"/>
      <c r="B45" s="276"/>
      <c r="C45" s="450"/>
      <c r="D45" s="522"/>
      <c r="E45" s="599"/>
      <c r="F45" s="450"/>
      <c r="G45" s="527"/>
      <c r="H45" s="287"/>
      <c r="I45" s="279"/>
      <c r="J45" s="289"/>
      <c r="K45" s="281"/>
      <c r="L45" s="280"/>
      <c r="M45" s="281"/>
      <c r="N45" s="279"/>
      <c r="O45" s="282"/>
      <c r="P45" s="282"/>
      <c r="Q45" s="283"/>
      <c r="R45" s="682"/>
      <c r="S45" s="751"/>
      <c r="T45" s="397"/>
      <c r="U45" s="739"/>
      <c r="V45" s="452"/>
      <c r="W45" s="452"/>
      <c r="X45" s="439"/>
      <c r="Y45" s="257"/>
      <c r="Z45" s="257"/>
      <c r="AA45" s="258"/>
      <c r="AB45" s="258"/>
    </row>
    <row r="46" spans="1:28">
      <c r="A46" s="276"/>
      <c r="B46" s="276"/>
      <c r="C46" s="450"/>
      <c r="D46" s="522"/>
      <c r="E46" s="599"/>
      <c r="F46" s="450"/>
      <c r="G46" s="527"/>
      <c r="H46" s="287"/>
      <c r="I46" s="279"/>
      <c r="J46" s="289"/>
      <c r="K46" s="281"/>
      <c r="L46" s="280"/>
      <c r="M46" s="281"/>
      <c r="N46" s="279"/>
      <c r="O46" s="282"/>
      <c r="P46" s="282"/>
      <c r="Q46" s="283"/>
      <c r="R46" s="319"/>
      <c r="S46" s="751"/>
      <c r="T46" s="397"/>
      <c r="U46" s="739"/>
      <c r="V46" s="452"/>
      <c r="W46" s="452"/>
      <c r="X46" s="439"/>
      <c r="Y46" s="257"/>
      <c r="Z46" s="257"/>
      <c r="AA46" s="258"/>
      <c r="AB46" s="258"/>
    </row>
    <row r="47" spans="1:28">
      <c r="A47" s="276"/>
      <c r="B47" s="276"/>
      <c r="C47" s="450"/>
      <c r="D47" s="594"/>
      <c r="E47" s="602"/>
      <c r="F47" s="450"/>
      <c r="G47" s="527"/>
      <c r="H47" s="287"/>
      <c r="I47" s="279"/>
      <c r="J47" s="289"/>
      <c r="K47" s="281"/>
      <c r="L47" s="280"/>
      <c r="M47" s="281"/>
      <c r="N47" s="282"/>
      <c r="O47" s="282"/>
      <c r="P47" s="282"/>
      <c r="Q47" s="420"/>
      <c r="R47" s="319"/>
      <c r="S47" s="751"/>
      <c r="T47" s="397"/>
      <c r="U47" s="739"/>
      <c r="V47" s="452"/>
      <c r="W47" s="452"/>
      <c r="X47" s="409"/>
      <c r="Y47" s="461"/>
      <c r="Z47" s="257"/>
      <c r="AA47" s="258"/>
      <c r="AB47" s="258"/>
    </row>
    <row r="48" spans="1:28">
      <c r="A48" s="276"/>
      <c r="B48" s="276"/>
      <c r="C48" s="450"/>
      <c r="D48" s="521"/>
      <c r="E48" s="598"/>
      <c r="F48" s="450"/>
      <c r="G48" s="527"/>
      <c r="H48" s="287"/>
      <c r="I48" s="279"/>
      <c r="J48" s="289"/>
      <c r="K48" s="281"/>
      <c r="L48" s="280"/>
      <c r="M48" s="281"/>
      <c r="N48" s="282"/>
      <c r="O48" s="282"/>
      <c r="P48" s="282"/>
      <c r="Q48" s="283"/>
      <c r="R48" s="319"/>
      <c r="S48" s="751"/>
      <c r="T48" s="397"/>
      <c r="U48" s="739"/>
      <c r="V48" s="452"/>
      <c r="W48" s="452"/>
      <c r="X48" s="439"/>
      <c r="Y48" s="257"/>
      <c r="Z48" s="257"/>
      <c r="AA48" s="258"/>
      <c r="AB48" s="258"/>
    </row>
    <row r="49" spans="1:28">
      <c r="A49" s="276"/>
      <c r="B49" s="276"/>
      <c r="C49" s="450"/>
      <c r="D49" s="521"/>
      <c r="E49" s="598"/>
      <c r="F49" s="450"/>
      <c r="G49" s="527"/>
      <c r="H49" s="287"/>
      <c r="I49" s="279"/>
      <c r="J49" s="289"/>
      <c r="K49" s="281"/>
      <c r="L49" s="280"/>
      <c r="M49" s="281"/>
      <c r="N49" s="282"/>
      <c r="O49" s="282"/>
      <c r="P49" s="282"/>
      <c r="Q49" s="283"/>
      <c r="R49" s="319"/>
      <c r="S49" s="751"/>
      <c r="T49" s="397"/>
      <c r="U49" s="739"/>
      <c r="V49" s="452"/>
      <c r="W49" s="452"/>
      <c r="X49" s="439"/>
      <c r="Y49" s="257"/>
      <c r="Z49" s="257"/>
      <c r="AA49" s="258"/>
      <c r="AB49" s="258"/>
    </row>
    <row r="50" spans="1:28">
      <c r="A50" s="276"/>
      <c r="B50" s="276"/>
      <c r="C50" s="450"/>
      <c r="D50" s="522"/>
      <c r="E50" s="600"/>
      <c r="F50" s="392"/>
      <c r="G50" s="527"/>
      <c r="H50" s="287"/>
      <c r="I50" s="279"/>
      <c r="J50" s="289"/>
      <c r="K50" s="447"/>
      <c r="L50" s="280"/>
      <c r="M50" s="281"/>
      <c r="N50" s="282"/>
      <c r="O50" s="282"/>
      <c r="P50" s="282"/>
      <c r="Q50" s="283"/>
      <c r="R50" s="634"/>
      <c r="S50" s="751"/>
      <c r="T50" s="397"/>
      <c r="U50" s="739"/>
      <c r="V50" s="452"/>
      <c r="W50" s="452"/>
      <c r="X50" s="439"/>
      <c r="Y50" s="257"/>
      <c r="Z50" s="257"/>
      <c r="AA50" s="258"/>
      <c r="AB50" s="258"/>
    </row>
    <row r="51" spans="1:28">
      <c r="A51" s="276"/>
      <c r="B51" s="276"/>
      <c r="C51" s="450"/>
      <c r="D51" s="524"/>
      <c r="E51" s="810"/>
      <c r="F51" s="388"/>
      <c r="G51" s="527"/>
      <c r="H51" s="287"/>
      <c r="I51" s="279"/>
      <c r="J51" s="289"/>
      <c r="K51" s="281"/>
      <c r="L51" s="280"/>
      <c r="M51" s="281"/>
      <c r="N51" s="282"/>
      <c r="O51" s="282"/>
      <c r="P51" s="282"/>
      <c r="Q51" s="283"/>
      <c r="R51" s="319"/>
      <c r="S51" s="751"/>
      <c r="T51" s="397"/>
      <c r="U51" s="739"/>
      <c r="V51" s="452"/>
      <c r="W51" s="452"/>
      <c r="X51" s="439"/>
      <c r="Y51" s="257"/>
      <c r="Z51" s="257"/>
      <c r="AA51" s="258"/>
      <c r="AB51" s="258"/>
    </row>
    <row r="52" spans="1:28" s="294" customFormat="1">
      <c r="A52" s="392"/>
      <c r="B52" s="392"/>
      <c r="C52" s="392"/>
      <c r="D52" s="522"/>
      <c r="E52" s="599"/>
      <c r="F52" s="579"/>
      <c r="G52" s="529"/>
      <c r="H52" s="417"/>
      <c r="I52" s="397"/>
      <c r="J52" s="389"/>
      <c r="K52" s="389"/>
      <c r="L52" s="466"/>
      <c r="M52" s="389"/>
      <c r="N52" s="467"/>
      <c r="O52" s="467"/>
      <c r="P52" s="467"/>
      <c r="Q52" s="468"/>
      <c r="R52" s="396"/>
      <c r="S52" s="754"/>
      <c r="T52" s="397"/>
      <c r="U52" s="739"/>
      <c r="V52" s="452"/>
      <c r="W52" s="452"/>
      <c r="X52" s="779"/>
      <c r="Y52" s="540"/>
      <c r="Z52" s="399"/>
      <c r="AA52" s="417"/>
      <c r="AB52" s="417"/>
    </row>
    <row r="53" spans="1:28" s="506" customFormat="1">
      <c r="A53" s="388"/>
      <c r="B53" s="388"/>
      <c r="C53" s="388"/>
      <c r="D53" s="523"/>
      <c r="E53" s="810"/>
      <c r="F53" s="579"/>
      <c r="G53" s="530"/>
      <c r="H53" s="477"/>
      <c r="I53" s="484"/>
      <c r="J53" s="480"/>
      <c r="K53" s="480"/>
      <c r="L53" s="485"/>
      <c r="M53" s="480"/>
      <c r="N53" s="486"/>
      <c r="O53" s="486"/>
      <c r="P53" s="486"/>
      <c r="Q53" s="487"/>
      <c r="R53" s="395"/>
      <c r="S53" s="755"/>
      <c r="T53" s="397"/>
      <c r="U53" s="739"/>
      <c r="V53" s="452"/>
      <c r="W53" s="452"/>
      <c r="X53" s="780"/>
      <c r="Y53" s="505"/>
      <c r="Z53" s="505"/>
      <c r="AA53" s="477"/>
      <c r="AB53" s="477"/>
    </row>
    <row r="54" spans="1:28" s="506" customFormat="1">
      <c r="A54" s="579"/>
      <c r="B54" s="582"/>
      <c r="C54" s="579"/>
      <c r="D54" s="523"/>
      <c r="E54" s="536"/>
      <c r="F54" s="388"/>
      <c r="G54" s="530"/>
      <c r="H54" s="477"/>
      <c r="I54" s="484"/>
      <c r="J54" s="480"/>
      <c r="K54" s="480"/>
      <c r="L54" s="485"/>
      <c r="M54" s="480"/>
      <c r="N54" s="486"/>
      <c r="O54" s="486"/>
      <c r="P54" s="486"/>
      <c r="Q54" s="487"/>
      <c r="R54" s="395"/>
      <c r="S54" s="755"/>
      <c r="T54" s="397"/>
      <c r="U54" s="739"/>
      <c r="V54" s="452"/>
      <c r="W54" s="452"/>
      <c r="X54" s="780"/>
      <c r="Y54" s="505"/>
      <c r="Z54" s="505"/>
      <c r="AA54" s="477"/>
      <c r="AB54" s="477"/>
    </row>
    <row r="55" spans="1:28" s="506" customFormat="1">
      <c r="A55" s="579"/>
      <c r="B55" s="582"/>
      <c r="C55" s="579"/>
      <c r="D55" s="593"/>
      <c r="E55" s="536"/>
      <c r="F55" s="579"/>
      <c r="G55" s="530"/>
      <c r="H55" s="477"/>
      <c r="I55" s="484"/>
      <c r="J55" s="480"/>
      <c r="K55" s="480"/>
      <c r="L55" s="485"/>
      <c r="M55" s="480"/>
      <c r="N55" s="486"/>
      <c r="O55" s="486"/>
      <c r="P55" s="486"/>
      <c r="Q55" s="487"/>
      <c r="R55" s="395"/>
      <c r="S55" s="755"/>
      <c r="T55" s="397"/>
      <c r="U55" s="739"/>
      <c r="V55" s="452"/>
      <c r="W55" s="452"/>
      <c r="X55" s="780"/>
      <c r="Y55" s="491"/>
      <c r="Z55" s="505"/>
      <c r="AA55" s="477"/>
      <c r="AB55" s="477"/>
    </row>
    <row r="56" spans="1:28" s="506" customFormat="1">
      <c r="A56" s="388"/>
      <c r="B56" s="388"/>
      <c r="C56" s="388"/>
      <c r="D56" s="523"/>
      <c r="E56" s="599"/>
      <c r="F56" s="538"/>
      <c r="G56" s="530"/>
      <c r="H56" s="477"/>
      <c r="I56" s="484"/>
      <c r="J56" s="480"/>
      <c r="K56" s="480"/>
      <c r="L56" s="485"/>
      <c r="M56" s="480"/>
      <c r="N56" s="484"/>
      <c r="O56" s="486"/>
      <c r="P56" s="486"/>
      <c r="Q56" s="487"/>
      <c r="R56" s="395"/>
      <c r="S56" s="755"/>
      <c r="T56" s="397"/>
      <c r="U56" s="739"/>
      <c r="V56" s="452"/>
      <c r="W56" s="452"/>
      <c r="X56" s="780"/>
      <c r="Y56" s="505"/>
      <c r="Z56" s="505"/>
      <c r="AA56" s="477"/>
      <c r="AB56" s="477"/>
    </row>
    <row r="57" spans="1:28">
      <c r="A57" s="577"/>
      <c r="B57" s="582"/>
      <c r="C57" s="579"/>
      <c r="D57" s="523"/>
      <c r="E57" s="536"/>
      <c r="F57" s="583"/>
      <c r="G57" s="530"/>
      <c r="H57" s="477"/>
      <c r="I57" s="484"/>
      <c r="J57" s="480"/>
      <c r="K57" s="480"/>
      <c r="L57" s="485"/>
      <c r="M57" s="480"/>
      <c r="N57" s="486"/>
      <c r="O57" s="486"/>
      <c r="P57" s="486"/>
      <c r="Q57" s="487"/>
      <c r="R57" s="689"/>
      <c r="S57" s="756"/>
      <c r="T57" s="397"/>
      <c r="U57" s="739"/>
      <c r="V57" s="452"/>
      <c r="W57" s="452"/>
      <c r="X57" s="781"/>
      <c r="Y57" s="461"/>
      <c r="Z57" s="257"/>
      <c r="AA57" s="258"/>
      <c r="AB57" s="258"/>
    </row>
    <row r="58" spans="1:28" s="294" customFormat="1">
      <c r="A58" s="538"/>
      <c r="B58" s="493"/>
      <c r="C58" s="538"/>
      <c r="D58" s="535"/>
      <c r="E58" s="536"/>
      <c r="F58" s="583"/>
      <c r="G58" s="529"/>
      <c r="H58" s="417"/>
      <c r="I58" s="397"/>
      <c r="J58" s="389"/>
      <c r="K58" s="389"/>
      <c r="L58" s="466"/>
      <c r="M58" s="389"/>
      <c r="N58" s="467"/>
      <c r="O58" s="467"/>
      <c r="P58" s="467"/>
      <c r="Q58" s="468"/>
      <c r="R58" s="396"/>
      <c r="S58" s="754"/>
      <c r="T58" s="397"/>
      <c r="U58" s="739"/>
      <c r="V58" s="452"/>
      <c r="W58" s="452"/>
      <c r="X58" s="779"/>
      <c r="Y58" s="400"/>
      <c r="Z58" s="399"/>
      <c r="AA58" s="417"/>
      <c r="AB58" s="417"/>
    </row>
    <row r="59" spans="1:28">
      <c r="A59" s="574"/>
      <c r="B59" s="580"/>
      <c r="C59" s="583"/>
      <c r="D59" s="522"/>
      <c r="E59" s="536"/>
      <c r="F59" s="583"/>
      <c r="G59" s="527"/>
      <c r="H59" s="287"/>
      <c r="I59" s="279"/>
      <c r="J59" s="289"/>
      <c r="K59" s="281"/>
      <c r="L59" s="280"/>
      <c r="M59" s="281"/>
      <c r="N59" s="282"/>
      <c r="O59" s="282"/>
      <c r="P59" s="282"/>
      <c r="Q59" s="283"/>
      <c r="R59" s="319"/>
      <c r="S59" s="751"/>
      <c r="T59" s="397"/>
      <c r="U59" s="739"/>
      <c r="V59" s="452"/>
      <c r="W59" s="452"/>
      <c r="X59" s="439"/>
      <c r="Y59" s="461"/>
      <c r="Z59" s="257"/>
      <c r="AA59" s="258"/>
      <c r="AB59" s="258"/>
    </row>
    <row r="60" spans="1:28">
      <c r="A60" s="574"/>
      <c r="B60" s="580"/>
      <c r="C60" s="583"/>
      <c r="D60" s="522"/>
      <c r="E60" s="536"/>
      <c r="F60" s="583"/>
      <c r="G60" s="527"/>
      <c r="H60" s="287"/>
      <c r="I60" s="279"/>
      <c r="J60" s="289"/>
      <c r="K60" s="281"/>
      <c r="L60" s="280"/>
      <c r="M60" s="281"/>
      <c r="N60" s="282"/>
      <c r="O60" s="282"/>
      <c r="P60" s="282"/>
      <c r="Q60" s="283"/>
      <c r="R60" s="319"/>
      <c r="S60" s="751"/>
      <c r="T60" s="397"/>
      <c r="U60" s="739"/>
      <c r="V60" s="452"/>
      <c r="W60" s="452"/>
      <c r="X60" s="439"/>
      <c r="Y60" s="461"/>
      <c r="Z60" s="257"/>
      <c r="AA60" s="258"/>
      <c r="AB60" s="258"/>
    </row>
    <row r="61" spans="1:28">
      <c r="A61" s="574"/>
      <c r="B61" s="580"/>
      <c r="C61" s="583"/>
      <c r="D61" s="522"/>
      <c r="E61" s="536"/>
      <c r="F61" s="583"/>
      <c r="G61" s="527"/>
      <c r="H61" s="287"/>
      <c r="I61" s="279"/>
      <c r="J61" s="289"/>
      <c r="K61" s="281"/>
      <c r="L61" s="280"/>
      <c r="M61" s="281"/>
      <c r="N61" s="282"/>
      <c r="O61" s="282"/>
      <c r="P61" s="282"/>
      <c r="Q61" s="283"/>
      <c r="R61" s="319"/>
      <c r="S61" s="751"/>
      <c r="T61" s="397"/>
      <c r="U61" s="739"/>
      <c r="V61" s="452"/>
      <c r="W61" s="452"/>
      <c r="X61" s="439"/>
      <c r="Y61" s="461"/>
      <c r="Z61" s="257"/>
      <c r="AA61" s="258"/>
      <c r="AB61" s="258"/>
    </row>
    <row r="62" spans="1:28">
      <c r="A62" s="574"/>
      <c r="B62" s="580"/>
      <c r="C62" s="583"/>
      <c r="D62" s="522"/>
      <c r="E62" s="536"/>
      <c r="F62" s="583"/>
      <c r="G62" s="527"/>
      <c r="H62" s="287"/>
      <c r="I62" s="279"/>
      <c r="J62" s="289"/>
      <c r="K62" s="281"/>
      <c r="L62" s="280"/>
      <c r="M62" s="281"/>
      <c r="N62" s="282"/>
      <c r="O62" s="282"/>
      <c r="P62" s="282"/>
      <c r="Q62" s="283"/>
      <c r="R62" s="319"/>
      <c r="S62" s="751"/>
      <c r="T62" s="397"/>
      <c r="U62" s="739"/>
      <c r="V62" s="452"/>
      <c r="W62" s="452"/>
      <c r="X62" s="439"/>
      <c r="Y62" s="461"/>
      <c r="Z62" s="257"/>
      <c r="AA62" s="258"/>
      <c r="AB62" s="258"/>
    </row>
    <row r="63" spans="1:28">
      <c r="A63" s="574"/>
      <c r="B63" s="580"/>
      <c r="C63" s="583"/>
      <c r="D63" s="522"/>
      <c r="E63" s="536"/>
      <c r="F63" s="450"/>
      <c r="G63" s="527"/>
      <c r="H63" s="287"/>
      <c r="I63" s="279"/>
      <c r="J63" s="289"/>
      <c r="K63" s="281"/>
      <c r="L63" s="280"/>
      <c r="M63" s="281"/>
      <c r="N63" s="282"/>
      <c r="O63" s="282"/>
      <c r="P63" s="282"/>
      <c r="Q63" s="283"/>
      <c r="R63" s="319"/>
      <c r="S63" s="751"/>
      <c r="T63" s="397"/>
      <c r="U63" s="739"/>
      <c r="V63" s="452"/>
      <c r="W63" s="452"/>
      <c r="X63" s="439"/>
      <c r="Y63" s="461"/>
      <c r="Z63" s="257"/>
      <c r="AA63" s="258"/>
      <c r="AB63" s="258"/>
    </row>
    <row r="64" spans="1:28">
      <c r="A64" s="574"/>
      <c r="B64" s="580"/>
      <c r="C64" s="583"/>
      <c r="D64" s="522"/>
      <c r="E64" s="536"/>
      <c r="F64" s="392"/>
      <c r="G64" s="527"/>
      <c r="H64" s="287"/>
      <c r="I64" s="279"/>
      <c r="J64" s="289"/>
      <c r="K64" s="281"/>
      <c r="L64" s="280"/>
      <c r="M64" s="281"/>
      <c r="N64" s="282"/>
      <c r="O64" s="282"/>
      <c r="P64" s="282"/>
      <c r="Q64" s="283"/>
      <c r="R64" s="319"/>
      <c r="S64" s="751"/>
      <c r="T64" s="397"/>
      <c r="U64" s="739"/>
      <c r="V64" s="452"/>
      <c r="W64" s="452"/>
      <c r="X64" s="439"/>
      <c r="Y64" s="461"/>
      <c r="Z64" s="257"/>
      <c r="AA64" s="258"/>
      <c r="AB64" s="258"/>
    </row>
    <row r="65" spans="1:28">
      <c r="A65" s="574"/>
      <c r="B65" s="580"/>
      <c r="C65" s="450"/>
      <c r="D65" s="522"/>
      <c r="E65" s="536"/>
      <c r="F65" s="450"/>
      <c r="G65" s="527"/>
      <c r="H65" s="287"/>
      <c r="I65" s="279"/>
      <c r="J65" s="289"/>
      <c r="K65" s="281"/>
      <c r="L65" s="280"/>
      <c r="M65" s="281"/>
      <c r="N65" s="282"/>
      <c r="O65" s="282"/>
      <c r="P65" s="282"/>
      <c r="Q65" s="468"/>
      <c r="R65" s="319"/>
      <c r="S65" s="751"/>
      <c r="T65" s="397"/>
      <c r="U65" s="739"/>
      <c r="V65" s="452"/>
      <c r="W65" s="452"/>
      <c r="X65" s="439"/>
      <c r="Y65" s="461"/>
      <c r="Z65" s="257"/>
      <c r="AA65" s="258"/>
      <c r="AB65" s="258"/>
    </row>
    <row r="66" spans="1:28" s="294" customFormat="1">
      <c r="A66" s="538"/>
      <c r="B66" s="493"/>
      <c r="C66" s="392"/>
      <c r="D66" s="535"/>
      <c r="E66" s="536"/>
      <c r="F66" s="392"/>
      <c r="G66" s="529"/>
      <c r="H66" s="417"/>
      <c r="I66" s="397"/>
      <c r="J66" s="389"/>
      <c r="K66" s="389"/>
      <c r="L66" s="466"/>
      <c r="M66" s="389"/>
      <c r="N66" s="389"/>
      <c r="O66" s="467"/>
      <c r="P66" s="467"/>
      <c r="Q66" s="468"/>
      <c r="R66" s="396"/>
      <c r="S66" s="754"/>
      <c r="T66" s="397"/>
      <c r="U66" s="739"/>
      <c r="V66" s="452"/>
      <c r="W66" s="452"/>
      <c r="X66" s="779"/>
      <c r="Y66" s="400"/>
      <c r="Z66" s="399"/>
      <c r="AA66" s="417"/>
      <c r="AB66" s="417"/>
    </row>
    <row r="67" spans="1:28">
      <c r="A67" s="276"/>
      <c r="B67" s="276"/>
      <c r="C67" s="450"/>
      <c r="D67" s="521"/>
      <c r="E67" s="602"/>
      <c r="F67" s="508"/>
      <c r="G67" s="527"/>
      <c r="H67" s="287"/>
      <c r="I67" s="397"/>
      <c r="J67" s="289"/>
      <c r="K67" s="281"/>
      <c r="L67" s="280"/>
      <c r="M67" s="281"/>
      <c r="N67" s="279"/>
      <c r="O67" s="282"/>
      <c r="P67" s="282"/>
      <c r="Q67" s="283"/>
      <c r="R67" s="327"/>
      <c r="S67" s="752"/>
      <c r="T67" s="397"/>
      <c r="U67" s="766"/>
      <c r="V67" s="650"/>
      <c r="W67" s="650"/>
      <c r="X67" s="666"/>
      <c r="Y67" s="257"/>
      <c r="Z67" s="257"/>
    </row>
    <row r="68" spans="1:28">
      <c r="A68" s="578"/>
      <c r="B68" s="392"/>
      <c r="C68" s="392"/>
      <c r="D68" s="590"/>
      <c r="E68" s="521"/>
      <c r="F68" s="546"/>
      <c r="G68" s="529"/>
      <c r="H68" s="417"/>
      <c r="I68" s="397"/>
      <c r="J68" s="389"/>
      <c r="K68" s="389"/>
      <c r="L68" s="466"/>
      <c r="M68" s="389"/>
      <c r="N68" s="389"/>
      <c r="O68" s="389"/>
      <c r="P68" s="389"/>
      <c r="Q68" s="468"/>
      <c r="R68" s="396"/>
      <c r="S68" s="754"/>
      <c r="T68" s="647"/>
      <c r="U68" s="740"/>
      <c r="V68" s="392"/>
      <c r="W68" s="392"/>
      <c r="X68" s="782"/>
      <c r="Y68" s="461"/>
      <c r="Z68" s="257"/>
      <c r="AA68" s="257"/>
      <c r="AB68" s="257"/>
    </row>
    <row r="69" spans="1:28">
      <c r="A69" s="503"/>
      <c r="B69" s="494"/>
      <c r="C69" s="508"/>
      <c r="D69" s="522"/>
      <c r="E69" s="536"/>
      <c r="F69" s="508"/>
      <c r="G69" s="531"/>
      <c r="H69" s="470"/>
      <c r="I69" s="496"/>
      <c r="J69" s="474"/>
      <c r="K69" s="474"/>
      <c r="L69" s="498"/>
      <c r="M69" s="474"/>
      <c r="N69" s="499"/>
      <c r="O69" s="499"/>
      <c r="P69" s="499"/>
      <c r="Q69" s="500"/>
      <c r="R69" s="497"/>
      <c r="S69" s="757"/>
      <c r="T69" s="397"/>
      <c r="U69" s="739"/>
      <c r="V69" s="452"/>
      <c r="W69" s="452"/>
      <c r="X69" s="783"/>
      <c r="Y69" s="461"/>
      <c r="Z69" s="257"/>
      <c r="AA69" s="258"/>
      <c r="AB69" s="258"/>
    </row>
    <row r="70" spans="1:28">
      <c r="A70" s="575"/>
      <c r="B70" s="471"/>
      <c r="C70" s="546"/>
      <c r="D70" s="521"/>
      <c r="E70" s="600"/>
      <c r="F70" s="546"/>
      <c r="G70" s="604"/>
      <c r="H70" s="470"/>
      <c r="I70" s="496"/>
      <c r="J70" s="474"/>
      <c r="K70" s="474"/>
      <c r="L70" s="498"/>
      <c r="M70" s="619"/>
      <c r="N70" s="622"/>
      <c r="O70" s="499"/>
      <c r="P70" s="499"/>
      <c r="Q70" s="472"/>
      <c r="R70" s="635"/>
      <c r="S70" s="758"/>
      <c r="T70" s="697"/>
      <c r="U70" s="769"/>
      <c r="V70" s="659"/>
      <c r="W70" s="659"/>
      <c r="X70" s="784"/>
      <c r="Y70" s="257"/>
      <c r="Z70" s="257"/>
    </row>
    <row r="71" spans="1:28">
      <c r="A71" s="503"/>
      <c r="B71" s="494"/>
      <c r="C71" s="508"/>
      <c r="D71" s="535"/>
      <c r="E71" s="811"/>
      <c r="F71" s="546"/>
      <c r="G71" s="531"/>
      <c r="H71" s="470"/>
      <c r="I71" s="496"/>
      <c r="J71" s="474"/>
      <c r="K71" s="474"/>
      <c r="L71" s="498"/>
      <c r="M71" s="474"/>
      <c r="N71" s="499"/>
      <c r="O71" s="499"/>
      <c r="P71" s="499"/>
      <c r="Q71" s="500"/>
      <c r="R71" s="497"/>
      <c r="S71" s="757"/>
      <c r="T71" s="397"/>
      <c r="U71" s="739"/>
      <c r="V71" s="452"/>
      <c r="W71" s="452"/>
      <c r="X71" s="783"/>
      <c r="Y71" s="461"/>
      <c r="Z71" s="257"/>
      <c r="AA71" s="258"/>
      <c r="AB71" s="258"/>
    </row>
    <row r="72" spans="1:28">
      <c r="A72" s="575"/>
      <c r="B72" s="471"/>
      <c r="C72" s="546"/>
      <c r="D72" s="523"/>
      <c r="E72" s="599"/>
      <c r="F72" s="546"/>
      <c r="G72" s="531"/>
      <c r="H72" s="470"/>
      <c r="I72" s="496"/>
      <c r="J72" s="474"/>
      <c r="K72" s="474"/>
      <c r="L72" s="498"/>
      <c r="M72" s="474"/>
      <c r="N72" s="474"/>
      <c r="O72" s="499"/>
      <c r="P72" s="499"/>
      <c r="Q72" s="500"/>
      <c r="R72" s="497"/>
      <c r="S72" s="757"/>
      <c r="T72" s="397"/>
      <c r="U72" s="739"/>
      <c r="V72" s="452"/>
      <c r="W72" s="452"/>
      <c r="X72" s="783"/>
      <c r="Y72" s="461"/>
      <c r="Z72" s="257"/>
      <c r="AA72" s="258"/>
      <c r="AB72" s="258"/>
    </row>
    <row r="73" spans="1:28">
      <c r="A73" s="575"/>
      <c r="B73" s="471"/>
      <c r="C73" s="546"/>
      <c r="D73" s="524"/>
      <c r="E73" s="599"/>
      <c r="F73" s="546"/>
      <c r="G73" s="531"/>
      <c r="H73" s="470"/>
      <c r="I73" s="496"/>
      <c r="J73" s="474"/>
      <c r="K73" s="474"/>
      <c r="L73" s="498"/>
      <c r="M73" s="474"/>
      <c r="N73" s="496"/>
      <c r="O73" s="499"/>
      <c r="P73" s="499"/>
      <c r="Q73" s="500"/>
      <c r="R73" s="497"/>
      <c r="S73" s="757"/>
      <c r="T73" s="397"/>
      <c r="U73" s="739"/>
      <c r="V73" s="452"/>
      <c r="W73" s="452"/>
      <c r="X73" s="783"/>
      <c r="Y73" s="399"/>
      <c r="Z73" s="257"/>
      <c r="AA73" s="258"/>
      <c r="AB73" s="258"/>
    </row>
    <row r="74" spans="1:28">
      <c r="A74" s="575"/>
      <c r="B74" s="471"/>
      <c r="C74" s="546"/>
      <c r="D74" s="586"/>
      <c r="E74" s="602"/>
      <c r="F74" s="546"/>
      <c r="G74" s="531"/>
      <c r="H74" s="470"/>
      <c r="I74" s="496"/>
      <c r="J74" s="474"/>
      <c r="K74" s="474"/>
      <c r="L74" s="498"/>
      <c r="M74" s="474"/>
      <c r="N74" s="499"/>
      <c r="O74" s="499"/>
      <c r="P74" s="499"/>
      <c r="Q74" s="500"/>
      <c r="R74" s="497"/>
      <c r="S74" s="757"/>
      <c r="T74" s="697"/>
      <c r="U74" s="768"/>
      <c r="V74" s="655"/>
      <c r="W74" s="655"/>
      <c r="X74" s="784"/>
      <c r="Y74" s="257"/>
      <c r="Z74" s="257"/>
      <c r="AA74" s="258"/>
      <c r="AB74" s="258"/>
    </row>
    <row r="75" spans="1:28">
      <c r="A75" s="575"/>
      <c r="B75" s="471"/>
      <c r="C75" s="546"/>
      <c r="D75" s="586"/>
      <c r="E75" s="602"/>
      <c r="F75" s="546"/>
      <c r="G75" s="531"/>
      <c r="H75" s="470"/>
      <c r="I75" s="496"/>
      <c r="J75" s="474"/>
      <c r="K75" s="474"/>
      <c r="L75" s="498"/>
      <c r="M75" s="474"/>
      <c r="N75" s="499"/>
      <c r="O75" s="499"/>
      <c r="P75" s="499"/>
      <c r="Q75" s="500"/>
      <c r="R75" s="497"/>
      <c r="S75" s="757"/>
      <c r="T75" s="397"/>
      <c r="U75" s="739"/>
      <c r="V75" s="452"/>
      <c r="W75" s="452"/>
      <c r="X75" s="784"/>
      <c r="Y75" s="257"/>
      <c r="Z75" s="257"/>
      <c r="AA75" s="258"/>
      <c r="AB75" s="258"/>
    </row>
    <row r="76" spans="1:28">
      <c r="A76" s="575"/>
      <c r="B76" s="471"/>
      <c r="C76" s="546"/>
      <c r="D76" s="446"/>
      <c r="E76" s="812"/>
      <c r="F76" s="546"/>
      <c r="G76" s="531"/>
      <c r="H76" s="470"/>
      <c r="I76" s="496"/>
      <c r="J76" s="474"/>
      <c r="K76" s="474"/>
      <c r="L76" s="498"/>
      <c r="M76" s="474"/>
      <c r="N76" s="499"/>
      <c r="O76" s="499"/>
      <c r="P76" s="499"/>
      <c r="Q76" s="628"/>
      <c r="R76" s="497"/>
      <c r="S76" s="757"/>
      <c r="T76" s="397"/>
      <c r="U76" s="739"/>
      <c r="V76" s="452"/>
      <c r="W76" s="452"/>
      <c r="X76" s="784"/>
      <c r="Y76" s="257"/>
      <c r="Z76" s="257"/>
      <c r="AA76" s="258"/>
      <c r="AB76" s="258"/>
    </row>
    <row r="77" spans="1:28">
      <c r="A77" s="575"/>
      <c r="B77" s="471"/>
      <c r="C77" s="546"/>
      <c r="D77" s="590"/>
      <c r="E77" s="600"/>
      <c r="F77" s="546"/>
      <c r="G77" s="531"/>
      <c r="H77" s="470"/>
      <c r="I77" s="496"/>
      <c r="J77" s="474"/>
      <c r="K77" s="474"/>
      <c r="L77" s="498"/>
      <c r="M77" s="619"/>
      <c r="N77" s="622"/>
      <c r="O77" s="499"/>
      <c r="P77" s="499"/>
      <c r="Q77" s="500"/>
      <c r="R77" s="497"/>
      <c r="S77" s="757"/>
      <c r="T77" s="397"/>
      <c r="U77" s="740"/>
      <c r="V77" s="392"/>
      <c r="W77" s="392"/>
      <c r="X77" s="784"/>
      <c r="Y77" s="257"/>
      <c r="Z77" s="257"/>
      <c r="AA77" s="258"/>
      <c r="AB77" s="258"/>
    </row>
    <row r="78" spans="1:28">
      <c r="A78" s="575"/>
      <c r="B78" s="471"/>
      <c r="C78" s="546"/>
      <c r="D78" s="586"/>
      <c r="E78" s="601"/>
      <c r="F78" s="471"/>
      <c r="G78" s="604"/>
      <c r="H78" s="470"/>
      <c r="I78" s="496"/>
      <c r="J78" s="474"/>
      <c r="K78" s="474"/>
      <c r="L78" s="471"/>
      <c r="M78" s="474"/>
      <c r="N78" s="474"/>
      <c r="O78" s="474"/>
      <c r="P78" s="474"/>
      <c r="Q78" s="472"/>
      <c r="R78" s="497"/>
      <c r="S78" s="759"/>
      <c r="T78" s="744"/>
      <c r="U78" s="770"/>
      <c r="V78" s="737"/>
      <c r="W78" s="737"/>
      <c r="X78" s="784"/>
      <c r="Y78" s="257"/>
      <c r="Z78" s="257"/>
    </row>
    <row r="79" spans="1:28">
      <c r="A79" s="575"/>
      <c r="B79" s="471"/>
      <c r="C79" s="546"/>
      <c r="D79" s="406"/>
      <c r="E79" s="684"/>
      <c r="F79" s="392"/>
      <c r="G79" s="531"/>
      <c r="H79" s="470"/>
      <c r="I79" s="496"/>
      <c r="J79" s="474"/>
      <c r="K79" s="474"/>
      <c r="L79" s="498"/>
      <c r="M79" s="474"/>
      <c r="N79" s="499"/>
      <c r="O79" s="499"/>
      <c r="P79" s="499"/>
      <c r="Q79" s="500"/>
      <c r="R79" s="497"/>
      <c r="S79" s="757"/>
      <c r="T79" s="397"/>
      <c r="U79" s="739"/>
      <c r="V79" s="452"/>
      <c r="W79" s="452"/>
      <c r="X79" s="784"/>
      <c r="Y79" s="257"/>
      <c r="Z79" s="257"/>
      <c r="AA79" s="258"/>
      <c r="AB79" s="258"/>
    </row>
    <row r="80" spans="1:28">
      <c r="A80" s="576"/>
      <c r="B80" s="471"/>
      <c r="C80" s="471"/>
      <c r="D80" s="436"/>
      <c r="E80" s="601"/>
      <c r="F80" s="392"/>
      <c r="G80" s="531"/>
      <c r="H80" s="470"/>
      <c r="I80" s="496"/>
      <c r="J80" s="474"/>
      <c r="K80" s="474"/>
      <c r="L80" s="498"/>
      <c r="M80" s="474"/>
      <c r="N80" s="496"/>
      <c r="O80" s="499"/>
      <c r="P80" s="499"/>
      <c r="Q80" s="500"/>
      <c r="R80" s="633"/>
      <c r="S80" s="760"/>
      <c r="T80" s="647"/>
      <c r="U80" s="740"/>
      <c r="V80" s="392"/>
      <c r="W80" s="392"/>
      <c r="X80" s="784"/>
      <c r="Y80" s="257"/>
      <c r="Z80" s="257"/>
    </row>
    <row r="81" spans="1:28">
      <c r="A81" s="392"/>
      <c r="B81" s="392"/>
      <c r="C81" s="392"/>
      <c r="D81" s="533"/>
      <c r="E81" s="599"/>
      <c r="F81" s="392"/>
      <c r="G81" s="529"/>
      <c r="H81" s="417"/>
      <c r="I81" s="397"/>
      <c r="J81" s="389"/>
      <c r="K81" s="389"/>
      <c r="L81" s="466"/>
      <c r="M81" s="389"/>
      <c r="N81" s="397"/>
      <c r="O81" s="499"/>
      <c r="P81" s="499"/>
      <c r="Q81" s="500"/>
      <c r="R81" s="497"/>
      <c r="S81" s="757"/>
      <c r="T81" s="397"/>
      <c r="U81" s="739"/>
      <c r="V81" s="452"/>
      <c r="W81" s="452"/>
      <c r="X81" s="783"/>
      <c r="Y81" s="257"/>
      <c r="Z81" s="257"/>
      <c r="AA81" s="258"/>
      <c r="AB81" s="258"/>
    </row>
    <row r="82" spans="1:28">
      <c r="A82" s="296"/>
      <c r="B82" s="296"/>
      <c r="C82" s="392"/>
      <c r="D82" s="585"/>
      <c r="E82" s="597"/>
      <c r="F82" s="538"/>
      <c r="G82" s="815"/>
      <c r="H82" s="294"/>
      <c r="I82" s="606"/>
      <c r="J82" s="296"/>
      <c r="K82" s="296"/>
      <c r="L82" s="296"/>
      <c r="M82" s="392"/>
      <c r="N82" s="296"/>
      <c r="O82" s="549"/>
      <c r="P82" s="549"/>
      <c r="Q82" s="627"/>
      <c r="R82" s="629"/>
      <c r="S82" s="761"/>
      <c r="X82" s="785"/>
      <c r="AA82" s="15"/>
      <c r="AB82" s="15"/>
    </row>
    <row r="83" spans="1:28">
      <c r="A83" s="392"/>
      <c r="B83" s="392"/>
      <c r="C83" s="392"/>
      <c r="D83" s="533"/>
      <c r="E83" s="599"/>
      <c r="F83" s="392"/>
      <c r="G83" s="529"/>
      <c r="H83" s="417"/>
      <c r="I83" s="397"/>
      <c r="J83" s="389"/>
      <c r="K83" s="389"/>
      <c r="L83" s="466"/>
      <c r="M83" s="389"/>
      <c r="N83" s="389"/>
      <c r="O83" s="499"/>
      <c r="P83" s="499"/>
      <c r="Q83" s="500"/>
      <c r="R83" s="497"/>
      <c r="S83" s="757"/>
      <c r="T83" s="397"/>
      <c r="U83" s="739"/>
      <c r="V83" s="452"/>
      <c r="W83" s="452"/>
      <c r="X83" s="783"/>
      <c r="Y83" s="461"/>
      <c r="Z83" s="257"/>
      <c r="AA83" s="258"/>
      <c r="AB83" s="258"/>
    </row>
    <row r="84" spans="1:28">
      <c r="A84" s="538"/>
      <c r="B84" s="493"/>
      <c r="C84" s="538"/>
      <c r="D84" s="533"/>
      <c r="E84" s="536"/>
      <c r="F84" s="538"/>
      <c r="G84" s="529"/>
      <c r="H84" s="417"/>
      <c r="I84" s="397"/>
      <c r="J84" s="389"/>
      <c r="K84" s="389"/>
      <c r="L84" s="466"/>
      <c r="M84" s="389"/>
      <c r="N84" s="467"/>
      <c r="O84" s="499"/>
      <c r="P84" s="499"/>
      <c r="Q84" s="500"/>
      <c r="R84" s="497"/>
      <c r="S84" s="757"/>
      <c r="T84" s="397"/>
      <c r="U84" s="739"/>
      <c r="V84" s="452"/>
      <c r="W84" s="452"/>
      <c r="X84" s="783"/>
      <c r="Y84" s="461"/>
      <c r="Z84" s="257"/>
      <c r="AA84" s="258"/>
      <c r="AB84" s="258"/>
    </row>
    <row r="85" spans="1:28">
      <c r="A85" s="392"/>
      <c r="B85" s="392"/>
      <c r="C85" s="392"/>
      <c r="D85" s="533"/>
      <c r="E85" s="599"/>
      <c r="F85" s="392"/>
      <c r="G85" s="529"/>
      <c r="H85" s="417"/>
      <c r="I85" s="397"/>
      <c r="J85" s="389"/>
      <c r="K85" s="389"/>
      <c r="L85" s="466"/>
      <c r="M85" s="389"/>
      <c r="N85" s="467"/>
      <c r="O85" s="499"/>
      <c r="P85" s="499"/>
      <c r="Q85" s="500"/>
      <c r="R85" s="497"/>
      <c r="S85" s="757"/>
      <c r="T85" s="397"/>
      <c r="U85" s="739"/>
      <c r="V85" s="452"/>
      <c r="W85" s="452"/>
      <c r="X85" s="783"/>
      <c r="Y85" s="257"/>
      <c r="Z85" s="257"/>
      <c r="AA85" s="258"/>
      <c r="AB85" s="258"/>
    </row>
    <row r="86" spans="1:28">
      <c r="A86" s="538"/>
      <c r="B86" s="493"/>
      <c r="C86" s="538"/>
      <c r="D86" s="533"/>
      <c r="E86" s="536"/>
      <c r="F86" s="538"/>
      <c r="G86" s="529"/>
      <c r="H86" s="417"/>
      <c r="I86" s="397"/>
      <c r="J86" s="389"/>
      <c r="K86" s="389"/>
      <c r="L86" s="466"/>
      <c r="M86" s="389"/>
      <c r="N86" s="467"/>
      <c r="O86" s="499"/>
      <c r="P86" s="499"/>
      <c r="Q86" s="500"/>
      <c r="R86" s="497"/>
      <c r="S86" s="757"/>
      <c r="T86" s="397"/>
      <c r="U86" s="739"/>
      <c r="V86" s="452"/>
      <c r="W86" s="452"/>
      <c r="X86" s="783"/>
      <c r="Y86" s="442"/>
      <c r="Z86" s="257"/>
      <c r="AA86" s="258"/>
      <c r="AB86" s="258"/>
    </row>
    <row r="87" spans="1:28">
      <c r="A87" s="392"/>
      <c r="B87" s="392"/>
      <c r="C87" s="392"/>
      <c r="D87" s="589"/>
      <c r="E87" s="601"/>
      <c r="F87" s="392"/>
      <c r="G87" s="529"/>
      <c r="H87" s="417"/>
      <c r="I87" s="397"/>
      <c r="J87" s="389"/>
      <c r="K87" s="389"/>
      <c r="L87" s="466"/>
      <c r="M87" s="618"/>
      <c r="N87" s="467"/>
      <c r="O87" s="499"/>
      <c r="P87" s="499"/>
      <c r="Q87" s="500"/>
      <c r="R87" s="497"/>
      <c r="S87" s="757"/>
      <c r="T87" s="397"/>
      <c r="U87" s="740"/>
      <c r="V87" s="392"/>
      <c r="W87" s="392"/>
      <c r="X87" s="784"/>
      <c r="Y87" s="257"/>
      <c r="Z87" s="257"/>
    </row>
    <row r="88" spans="1:28">
      <c r="A88" s="538"/>
      <c r="B88" s="493"/>
      <c r="C88" s="538"/>
      <c r="D88" s="533"/>
      <c r="E88" s="536"/>
      <c r="F88" s="392"/>
      <c r="G88" s="529"/>
      <c r="H88" s="417"/>
      <c r="I88" s="397"/>
      <c r="J88" s="389"/>
      <c r="K88" s="389"/>
      <c r="L88" s="466"/>
      <c r="M88" s="389"/>
      <c r="N88" s="467"/>
      <c r="O88" s="499"/>
      <c r="P88" s="499"/>
      <c r="Q88" s="500"/>
      <c r="R88" s="497"/>
      <c r="S88" s="757"/>
      <c r="T88" s="397"/>
      <c r="U88" s="739"/>
      <c r="V88" s="452"/>
      <c r="W88" s="452"/>
      <c r="X88" s="783"/>
      <c r="Y88" s="461"/>
      <c r="Z88" s="257"/>
      <c r="AA88" s="258"/>
      <c r="AB88" s="258"/>
    </row>
    <row r="89" spans="1:28">
      <c r="A89" s="392"/>
      <c r="B89" s="392"/>
      <c r="C89" s="392"/>
      <c r="D89" s="589"/>
      <c r="E89" s="601"/>
      <c r="F89" s="392"/>
      <c r="G89" s="529"/>
      <c r="H89" s="417"/>
      <c r="I89" s="397"/>
      <c r="J89" s="389"/>
      <c r="K89" s="389"/>
      <c r="L89" s="466"/>
      <c r="M89" s="391"/>
      <c r="N89" s="467"/>
      <c r="O89" s="499"/>
      <c r="P89" s="499"/>
      <c r="Q89" s="500"/>
      <c r="R89" s="497"/>
      <c r="S89" s="757"/>
      <c r="T89" s="397"/>
      <c r="U89" s="740"/>
      <c r="V89" s="392"/>
      <c r="W89" s="392"/>
      <c r="X89" s="784"/>
      <c r="Y89" s="257"/>
      <c r="Z89" s="257"/>
      <c r="AA89" s="258"/>
      <c r="AB89" s="258"/>
    </row>
    <row r="90" spans="1:28">
      <c r="A90" s="392"/>
      <c r="B90" s="392"/>
      <c r="C90" s="392"/>
      <c r="D90" s="589"/>
      <c r="E90" s="602"/>
      <c r="F90" s="392"/>
      <c r="G90" s="529"/>
      <c r="H90" s="417"/>
      <c r="I90" s="397"/>
      <c r="J90" s="389"/>
      <c r="K90" s="389"/>
      <c r="L90" s="466"/>
      <c r="M90" s="389"/>
      <c r="N90" s="467"/>
      <c r="O90" s="499"/>
      <c r="P90" s="499"/>
      <c r="Q90" s="500"/>
      <c r="R90" s="497"/>
      <c r="S90" s="757"/>
      <c r="T90" s="397"/>
      <c r="U90" s="739"/>
      <c r="V90" s="452"/>
      <c r="W90" s="452"/>
      <c r="X90" s="784"/>
      <c r="Y90" s="257"/>
      <c r="Z90" s="257"/>
      <c r="AA90" s="258"/>
      <c r="AB90" s="258"/>
    </row>
    <row r="91" spans="1:28">
      <c r="A91" s="392"/>
      <c r="B91" s="392"/>
      <c r="C91" s="392"/>
      <c r="D91" s="589"/>
      <c r="E91" s="600"/>
      <c r="F91" s="471"/>
      <c r="G91" s="529"/>
      <c r="H91" s="417"/>
      <c r="I91" s="397"/>
      <c r="J91" s="389"/>
      <c r="K91" s="389"/>
      <c r="L91" s="466"/>
      <c r="M91" s="389"/>
      <c r="N91" s="467"/>
      <c r="O91" s="499"/>
      <c r="P91" s="499"/>
      <c r="Q91" s="500"/>
      <c r="R91" s="497"/>
      <c r="S91" s="757"/>
      <c r="T91" s="647"/>
      <c r="U91" s="740"/>
      <c r="V91" s="392"/>
      <c r="W91" s="392"/>
      <c r="X91" s="784"/>
      <c r="Y91" s="257"/>
      <c r="Z91" s="257"/>
      <c r="AA91" s="258"/>
      <c r="AB91" s="258"/>
    </row>
    <row r="92" spans="1:28">
      <c r="A92" s="392"/>
      <c r="B92" s="392"/>
      <c r="C92" s="392"/>
      <c r="D92" s="589"/>
      <c r="E92" s="602"/>
      <c r="F92" s="392"/>
      <c r="G92" s="529"/>
      <c r="H92" s="417"/>
      <c r="I92" s="397"/>
      <c r="J92" s="389"/>
      <c r="K92" s="389"/>
      <c r="L92" s="466"/>
      <c r="M92" s="389"/>
      <c r="N92" s="397"/>
      <c r="O92" s="499"/>
      <c r="P92" s="499"/>
      <c r="Q92" s="500"/>
      <c r="R92" s="497"/>
      <c r="S92" s="757"/>
      <c r="T92" s="397"/>
      <c r="U92" s="739"/>
      <c r="V92" s="452"/>
      <c r="W92" s="452"/>
      <c r="X92" s="783"/>
      <c r="Y92" s="257"/>
      <c r="Z92" s="257"/>
      <c r="AA92" s="258"/>
      <c r="AB92" s="258"/>
    </row>
    <row r="93" spans="1:28">
      <c r="A93" s="471"/>
      <c r="B93" s="471"/>
      <c r="C93" s="471"/>
      <c r="D93" s="596"/>
      <c r="E93" s="599"/>
      <c r="F93" s="392"/>
      <c r="G93" s="529"/>
      <c r="H93" s="417"/>
      <c r="I93" s="397"/>
      <c r="J93" s="389"/>
      <c r="K93" s="389"/>
      <c r="L93" s="466"/>
      <c r="M93" s="389"/>
      <c r="N93" s="397"/>
      <c r="O93" s="499"/>
      <c r="P93" s="499"/>
      <c r="Q93" s="500"/>
      <c r="R93" s="497"/>
      <c r="S93" s="757"/>
      <c r="T93" s="397"/>
      <c r="U93" s="739"/>
      <c r="V93" s="452"/>
      <c r="W93" s="452"/>
      <c r="X93" s="783"/>
      <c r="Y93" s="257"/>
      <c r="Z93" s="257"/>
      <c r="AA93" s="258"/>
      <c r="AB93" s="258"/>
    </row>
    <row r="94" spans="1:28">
      <c r="A94" s="392"/>
      <c r="B94" s="392"/>
      <c r="C94" s="392"/>
      <c r="D94" s="535"/>
      <c r="E94" s="684"/>
      <c r="F94" s="388"/>
      <c r="G94" s="529"/>
      <c r="H94" s="470"/>
      <c r="I94" s="496"/>
      <c r="J94" s="474"/>
      <c r="K94" s="474"/>
      <c r="L94" s="498"/>
      <c r="M94" s="474"/>
      <c r="N94" s="496"/>
      <c r="O94" s="499"/>
      <c r="P94" s="499"/>
      <c r="Q94" s="500"/>
      <c r="R94" s="497"/>
      <c r="S94" s="757"/>
      <c r="T94" s="397"/>
      <c r="U94" s="739"/>
      <c r="V94" s="452"/>
      <c r="W94" s="452"/>
      <c r="X94" s="783"/>
      <c r="Y94" s="257"/>
      <c r="Z94" s="257"/>
      <c r="AA94" s="258"/>
      <c r="AB94" s="258"/>
    </row>
    <row r="95" spans="1:28">
      <c r="A95" s="392"/>
      <c r="B95" s="392"/>
      <c r="C95" s="392"/>
      <c r="D95" s="686"/>
      <c r="E95" s="685"/>
      <c r="F95" s="296"/>
      <c r="G95" s="531"/>
      <c r="H95" s="470"/>
      <c r="I95" s="496"/>
      <c r="J95" s="474"/>
      <c r="K95" s="474"/>
      <c r="L95" s="498"/>
      <c r="M95" s="474"/>
      <c r="N95" s="496"/>
      <c r="O95" s="499"/>
      <c r="P95" s="499"/>
      <c r="Q95" s="500"/>
      <c r="R95" s="497"/>
      <c r="S95" s="757"/>
      <c r="T95" s="397"/>
      <c r="U95" s="739"/>
      <c r="V95" s="452"/>
      <c r="W95" s="452"/>
      <c r="X95" s="783"/>
      <c r="Y95" s="257"/>
      <c r="Z95" s="257"/>
      <c r="AA95" s="258"/>
      <c r="AB95" s="258"/>
    </row>
    <row r="96" spans="1:28" s="294" customFormat="1">
      <c r="A96" s="388"/>
      <c r="B96" s="388"/>
      <c r="C96" s="388"/>
      <c r="D96" s="483"/>
      <c r="E96" s="602"/>
      <c r="F96" s="296"/>
      <c r="G96" s="529"/>
      <c r="H96" s="417"/>
      <c r="I96" s="397"/>
      <c r="J96" s="389"/>
      <c r="K96" s="389"/>
      <c r="L96" s="466"/>
      <c r="M96" s="389"/>
      <c r="N96" s="467"/>
      <c r="O96" s="467"/>
      <c r="P96" s="467"/>
      <c r="Q96" s="468"/>
      <c r="R96" s="396"/>
      <c r="S96" s="754"/>
      <c r="T96" s="397"/>
      <c r="U96" s="739"/>
      <c r="V96" s="452"/>
      <c r="W96" s="452"/>
      <c r="X96" s="786"/>
      <c r="Y96" s="399"/>
      <c r="Z96" s="399"/>
      <c r="AA96" s="417"/>
      <c r="AB96" s="417"/>
    </row>
    <row r="97" spans="1:28" s="294" customFormat="1">
      <c r="A97" s="296"/>
      <c r="B97" s="296"/>
      <c r="C97" s="296"/>
      <c r="D97" s="413"/>
      <c r="E97" s="597"/>
      <c r="F97" s="296"/>
      <c r="G97" s="532"/>
      <c r="I97" s="606"/>
      <c r="J97" s="297"/>
      <c r="K97" s="297"/>
      <c r="L97" s="296"/>
      <c r="M97" s="389"/>
      <c r="N97" s="606"/>
      <c r="O97" s="297"/>
      <c r="P97" s="297"/>
      <c r="Q97" s="673"/>
      <c r="R97" s="676"/>
      <c r="S97" s="762"/>
      <c r="T97" s="679"/>
      <c r="U97" s="772"/>
      <c r="V97" s="680"/>
      <c r="W97" s="680"/>
      <c r="X97" s="787"/>
      <c r="Y97" s="401"/>
      <c r="Z97" s="401"/>
    </row>
    <row r="98" spans="1:28">
      <c r="A98" s="296"/>
      <c r="B98" s="296"/>
      <c r="C98" s="296"/>
      <c r="D98" s="413"/>
      <c r="E98" s="597"/>
      <c r="F98" s="296"/>
      <c r="G98" s="532"/>
      <c r="H98" s="294"/>
      <c r="I98" s="606"/>
      <c r="J98" s="297"/>
      <c r="K98" s="297"/>
      <c r="L98" s="296"/>
      <c r="M98" s="389"/>
      <c r="N98" s="606"/>
      <c r="O98" s="297"/>
      <c r="P98" s="297"/>
      <c r="Q98" s="673"/>
      <c r="R98" s="676"/>
      <c r="S98" s="762"/>
      <c r="T98" s="679"/>
      <c r="U98" s="772"/>
      <c r="V98" s="680"/>
      <c r="W98" s="680"/>
      <c r="X98" s="787"/>
      <c r="Y98" s="401"/>
      <c r="Z98" s="401"/>
      <c r="AA98" s="294"/>
      <c r="AB98" s="294"/>
    </row>
    <row r="99" spans="1:28">
      <c r="A99" s="296"/>
      <c r="B99" s="296"/>
      <c r="C99" s="296"/>
      <c r="D99" s="413"/>
      <c r="E99" s="597"/>
      <c r="F99" s="296"/>
      <c r="G99" s="532"/>
      <c r="H99" s="294"/>
      <c r="I99" s="606"/>
      <c r="J99" s="297"/>
      <c r="K99" s="687"/>
      <c r="L99" s="296"/>
      <c r="M99" s="389"/>
      <c r="N99" s="606"/>
      <c r="O99" s="297"/>
      <c r="P99" s="297"/>
      <c r="Q99" s="673"/>
      <c r="R99" s="676"/>
      <c r="S99" s="762"/>
      <c r="T99" s="679"/>
      <c r="U99" s="772"/>
      <c r="V99" s="680"/>
      <c r="W99" s="680"/>
      <c r="X99" s="787"/>
      <c r="Y99" s="401"/>
      <c r="Z99" s="401"/>
      <c r="AA99" s="294"/>
      <c r="AB99" s="294"/>
    </row>
    <row r="100" spans="1:28">
      <c r="A100" s="296"/>
      <c r="B100" s="296"/>
      <c r="C100" s="296"/>
      <c r="D100" s="413"/>
      <c r="E100" s="599"/>
      <c r="F100" s="296"/>
      <c r="G100" s="532"/>
      <c r="H100" s="294"/>
      <c r="I100" s="606"/>
      <c r="J100" s="297"/>
      <c r="K100" s="297"/>
      <c r="L100" s="296"/>
      <c r="M100" s="389"/>
      <c r="N100" s="606"/>
      <c r="O100" s="297"/>
      <c r="P100" s="297"/>
      <c r="Q100" s="673"/>
      <c r="R100" s="676"/>
      <c r="S100" s="762"/>
      <c r="T100" s="679"/>
      <c r="U100" s="772"/>
      <c r="V100" s="680"/>
      <c r="W100" s="680"/>
      <c r="X100" s="691"/>
      <c r="Y100" s="401"/>
      <c r="Z100" s="401"/>
      <c r="AA100" s="294"/>
      <c r="AB100" s="294"/>
    </row>
    <row r="101" spans="1:28">
      <c r="A101" s="296"/>
      <c r="B101" s="296"/>
      <c r="C101" s="296"/>
      <c r="D101" s="413"/>
      <c r="E101" s="599"/>
      <c r="F101" s="296"/>
      <c r="G101" s="532"/>
      <c r="H101" s="294"/>
      <c r="I101" s="606"/>
      <c r="J101" s="297"/>
      <c r="K101" s="687"/>
      <c r="L101" s="296"/>
      <c r="M101" s="389"/>
      <c r="N101" s="606"/>
      <c r="O101" s="297"/>
      <c r="P101" s="297"/>
      <c r="Q101" s="673"/>
      <c r="R101" s="676"/>
      <c r="S101" s="762"/>
      <c r="T101" s="688"/>
      <c r="U101" s="772"/>
      <c r="V101" s="680"/>
      <c r="W101" s="680"/>
      <c r="X101" s="691"/>
      <c r="Y101" s="401"/>
      <c r="Z101" s="401"/>
      <c r="AA101" s="294"/>
      <c r="AB101" s="294"/>
    </row>
    <row r="102" spans="1:28">
      <c r="A102" s="296"/>
      <c r="B102" s="296"/>
      <c r="C102" s="296"/>
      <c r="D102" s="413"/>
      <c r="E102" s="536"/>
      <c r="F102" s="296"/>
      <c r="G102" s="532"/>
      <c r="H102" s="294"/>
      <c r="I102" s="606"/>
      <c r="J102" s="297"/>
      <c r="K102" s="297"/>
      <c r="L102" s="296"/>
      <c r="M102" s="389"/>
      <c r="N102" s="606"/>
      <c r="O102" s="297"/>
      <c r="P102" s="297"/>
      <c r="Q102" s="673"/>
      <c r="R102" s="676"/>
      <c r="S102" s="762"/>
      <c r="T102" s="679"/>
      <c r="U102" s="772"/>
      <c r="V102" s="680"/>
      <c r="W102" s="680"/>
      <c r="X102" s="691"/>
      <c r="Y102" s="401"/>
      <c r="Z102" s="401"/>
      <c r="AA102" s="294"/>
      <c r="AB102" s="294"/>
    </row>
    <row r="103" spans="1:28">
      <c r="A103" s="296"/>
      <c r="B103" s="296"/>
      <c r="C103" s="296"/>
      <c r="D103" s="413"/>
      <c r="E103" s="599"/>
      <c r="F103" s="296"/>
      <c r="G103" s="532"/>
      <c r="H103" s="294"/>
      <c r="I103" s="606"/>
      <c r="J103" s="297"/>
      <c r="K103" s="687"/>
      <c r="L103" s="296"/>
      <c r="M103" s="389"/>
      <c r="N103" s="606"/>
      <c r="O103" s="297"/>
      <c r="P103" s="297"/>
      <c r="Q103" s="673"/>
      <c r="R103" s="693"/>
      <c r="S103" s="762"/>
      <c r="T103" s="679"/>
      <c r="U103" s="772"/>
      <c r="V103" s="680"/>
      <c r="W103" s="680"/>
      <c r="X103" s="691"/>
      <c r="Y103" s="401"/>
      <c r="Z103" s="401"/>
      <c r="AA103" s="294"/>
      <c r="AB103" s="294"/>
    </row>
    <row r="104" spans="1:28">
      <c r="A104" s="296"/>
      <c r="B104" s="296"/>
      <c r="C104" s="296"/>
      <c r="D104" s="413"/>
      <c r="E104" s="536"/>
      <c r="F104" s="296"/>
      <c r="G104" s="532"/>
      <c r="H104" s="294"/>
      <c r="I104" s="606"/>
      <c r="J104" s="297"/>
      <c r="K104" s="687"/>
      <c r="L104" s="296"/>
      <c r="M104" s="389"/>
      <c r="N104" s="606"/>
      <c r="O104" s="297"/>
      <c r="P104" s="297"/>
      <c r="Q104" s="673"/>
      <c r="R104" s="676"/>
      <c r="S104" s="762"/>
      <c r="T104" s="679"/>
      <c r="U104" s="772"/>
      <c r="V104" s="680"/>
      <c r="W104" s="680"/>
      <c r="X104" s="691"/>
      <c r="Y104" s="401"/>
      <c r="Z104" s="401"/>
      <c r="AA104" s="294"/>
      <c r="AB104" s="294"/>
    </row>
    <row r="105" spans="1:28">
      <c r="A105" s="296"/>
      <c r="B105" s="296"/>
      <c r="C105" s="296"/>
      <c r="D105" s="413"/>
      <c r="E105" s="599"/>
      <c r="F105" s="296"/>
      <c r="G105" s="532"/>
      <c r="H105" s="294"/>
      <c r="I105" s="606"/>
      <c r="J105" s="297"/>
      <c r="K105" s="694"/>
      <c r="L105" s="296"/>
      <c r="M105" s="389"/>
      <c r="N105" s="606"/>
      <c r="O105" s="297"/>
      <c r="P105" s="297"/>
      <c r="Q105" s="673"/>
      <c r="R105" s="676"/>
      <c r="S105" s="762"/>
      <c r="T105" s="679"/>
      <c r="U105" s="772"/>
      <c r="V105" s="680"/>
      <c r="W105" s="680"/>
      <c r="X105" s="691"/>
      <c r="Y105" s="401"/>
      <c r="Z105" s="401"/>
      <c r="AA105" s="294"/>
      <c r="AB105" s="294"/>
    </row>
    <row r="106" spans="1:28">
      <c r="A106" s="296"/>
      <c r="B106" s="296"/>
      <c r="C106" s="296"/>
      <c r="D106" s="413"/>
      <c r="E106" s="599"/>
      <c r="F106" s="296"/>
      <c r="G106" s="532"/>
      <c r="H106" s="294"/>
      <c r="I106" s="606"/>
      <c r="J106" s="297"/>
      <c r="K106" s="687"/>
      <c r="L106" s="296"/>
      <c r="M106" s="389"/>
      <c r="N106" s="606"/>
      <c r="O106" s="297"/>
      <c r="P106" s="297"/>
      <c r="Q106" s="673"/>
      <c r="R106" s="676"/>
      <c r="S106" s="762"/>
      <c r="T106" s="679"/>
      <c r="U106" s="772"/>
      <c r="V106" s="680"/>
      <c r="W106" s="680"/>
      <c r="X106" s="691"/>
      <c r="Y106" s="401"/>
      <c r="Z106" s="401"/>
      <c r="AA106" s="294"/>
      <c r="AB106" s="294"/>
    </row>
    <row r="107" spans="1:28">
      <c r="A107" s="296"/>
      <c r="B107" s="296"/>
      <c r="C107" s="296"/>
      <c r="D107" s="413"/>
      <c r="E107" s="813"/>
      <c r="F107" s="538"/>
      <c r="G107" s="532"/>
      <c r="H107" s="294"/>
      <c r="I107" s="606"/>
      <c r="J107" s="297"/>
      <c r="K107" s="694"/>
      <c r="L107" s="296"/>
      <c r="M107" s="389"/>
      <c r="N107" s="606"/>
      <c r="O107" s="297"/>
      <c r="P107" s="297"/>
      <c r="Q107" s="673"/>
      <c r="R107" s="676"/>
      <c r="S107" s="762"/>
      <c r="T107" s="679"/>
      <c r="U107" s="772"/>
      <c r="V107" s="680"/>
      <c r="W107" s="680"/>
      <c r="X107" s="691"/>
      <c r="Y107" s="401"/>
      <c r="Z107" s="401"/>
      <c r="AA107" s="294"/>
      <c r="AB107" s="294"/>
    </row>
    <row r="108" spans="1:28">
      <c r="A108" s="296"/>
      <c r="B108" s="296"/>
      <c r="C108" s="296"/>
      <c r="D108" s="413"/>
      <c r="E108" s="536"/>
      <c r="F108" s="538"/>
      <c r="G108" s="532"/>
      <c r="H108" s="294"/>
      <c r="I108" s="606"/>
      <c r="J108" s="297"/>
      <c r="K108" s="694"/>
      <c r="L108" s="296"/>
      <c r="M108" s="389"/>
      <c r="N108" s="606"/>
      <c r="O108" s="297"/>
      <c r="P108" s="297"/>
      <c r="Q108" s="673"/>
      <c r="R108" s="676"/>
      <c r="S108" s="762"/>
      <c r="T108" s="679"/>
      <c r="U108" s="772"/>
      <c r="V108" s="680"/>
      <c r="W108" s="680"/>
      <c r="X108" s="691"/>
      <c r="Y108" s="401"/>
      <c r="Z108" s="401"/>
      <c r="AA108" s="294"/>
      <c r="AB108" s="294"/>
    </row>
    <row r="109" spans="1:28">
      <c r="A109" s="538"/>
      <c r="B109" s="538"/>
      <c r="C109" s="538"/>
      <c r="D109" s="695"/>
      <c r="E109" s="814"/>
      <c r="F109" s="538"/>
      <c r="G109" s="816"/>
      <c r="H109" s="538"/>
      <c r="I109" s="697"/>
      <c r="J109" s="563"/>
      <c r="K109" s="699"/>
      <c r="L109" s="538"/>
      <c r="M109" s="563"/>
      <c r="N109" s="697"/>
      <c r="O109" s="563"/>
      <c r="P109" s="563"/>
      <c r="Q109" s="700"/>
      <c r="R109" s="703"/>
      <c r="S109" s="763"/>
      <c r="T109" s="705"/>
      <c r="U109" s="741"/>
      <c r="V109" s="706"/>
      <c r="W109" s="706"/>
      <c r="X109" s="788"/>
      <c r="Y109" s="710"/>
      <c r="Z109" s="401"/>
      <c r="AA109" s="294"/>
      <c r="AB109" s="294"/>
    </row>
    <row r="110" spans="1:28" ht="15.95">
      <c r="A110" s="538"/>
      <c r="B110" s="538"/>
      <c r="C110" s="538"/>
      <c r="D110" s="695"/>
      <c r="E110" s="814"/>
      <c r="F110" s="538"/>
      <c r="G110" s="532"/>
      <c r="H110" s="538"/>
      <c r="I110" s="697"/>
      <c r="J110" s="563"/>
      <c r="K110" s="699"/>
      <c r="L110" s="538"/>
      <c r="M110" s="563"/>
      <c r="N110" s="697"/>
      <c r="O110" s="563"/>
      <c r="P110" s="563"/>
      <c r="Q110" s="700"/>
      <c r="R110" s="713"/>
      <c r="S110" s="763"/>
      <c r="T110" s="705"/>
      <c r="U110" s="741"/>
      <c r="V110" s="706"/>
      <c r="W110" s="706"/>
      <c r="X110" s="789"/>
      <c r="Y110" s="710"/>
      <c r="Z110" s="401"/>
      <c r="AA110" s="294"/>
      <c r="AB110" s="294"/>
    </row>
    <row r="111" spans="1:28">
      <c r="A111" s="538"/>
      <c r="B111" s="538"/>
      <c r="C111" s="538"/>
      <c r="D111" s="695"/>
      <c r="E111" s="814"/>
      <c r="F111" s="544"/>
      <c r="G111" s="532"/>
      <c r="H111" s="538"/>
      <c r="I111" s="697"/>
      <c r="J111" s="563"/>
      <c r="K111" s="699"/>
      <c r="L111" s="538"/>
      <c r="M111" s="563"/>
      <c r="N111" s="697"/>
      <c r="O111" s="563"/>
      <c r="P111" s="563"/>
      <c r="Q111" s="700"/>
      <c r="R111" s="703"/>
      <c r="S111" s="763"/>
      <c r="T111" s="705"/>
      <c r="U111" s="741"/>
      <c r="V111" s="706"/>
      <c r="W111" s="706"/>
      <c r="X111" s="790"/>
      <c r="Y111" s="401"/>
      <c r="Z111" s="401"/>
      <c r="AA111" s="294"/>
      <c r="AB111" s="294"/>
    </row>
    <row r="112" spans="1:28">
      <c r="A112" s="538"/>
      <c r="B112" s="538"/>
      <c r="C112" s="538"/>
      <c r="D112" s="695"/>
      <c r="E112" s="814"/>
      <c r="F112" s="362"/>
      <c r="G112" s="532"/>
      <c r="H112" s="538"/>
      <c r="I112" s="697"/>
      <c r="J112" s="563"/>
      <c r="K112" s="699"/>
      <c r="L112" s="538"/>
      <c r="M112" s="563"/>
      <c r="N112" s="697"/>
      <c r="O112" s="563"/>
      <c r="P112" s="563"/>
      <c r="Q112" s="700"/>
      <c r="R112" s="703"/>
      <c r="S112" s="763"/>
      <c r="T112" s="705"/>
      <c r="U112" s="741"/>
      <c r="V112" s="706"/>
      <c r="W112" s="706"/>
      <c r="X112" s="707"/>
      <c r="Y112" s="401"/>
      <c r="Z112" s="401"/>
      <c r="AA112" s="294"/>
      <c r="AB112" s="294"/>
    </row>
    <row r="113" spans="2:28">
      <c r="C113" s="544"/>
      <c r="E113"/>
      <c r="F113" s="1"/>
      <c r="G113" s="16"/>
      <c r="H113"/>
      <c r="N113" s="1"/>
      <c r="X113" s="435"/>
      <c r="AA113" s="15"/>
      <c r="AB113" s="15"/>
    </row>
    <row r="114" spans="2:28">
      <c r="C114" s="362"/>
      <c r="E114"/>
      <c r="F114" s="1"/>
      <c r="G114" s="16"/>
      <c r="H114"/>
      <c r="N114" s="1"/>
      <c r="X114" s="435"/>
      <c r="AA114" s="15"/>
      <c r="AB114" s="15"/>
    </row>
    <row r="115" spans="2:28">
      <c r="D115" s="16">
        <f>1700/2229</f>
        <v>0.76267384477344102</v>
      </c>
      <c r="E115"/>
      <c r="F115" s="1"/>
      <c r="G115" s="16"/>
      <c r="H115"/>
      <c r="Y115" s="461"/>
      <c r="AA115" s="15"/>
      <c r="AB115" s="15"/>
    </row>
    <row r="116" spans="2:28">
      <c r="E116" s="670"/>
      <c r="F116" s="1"/>
      <c r="G116" s="16"/>
      <c r="H116"/>
      <c r="AA116" s="15"/>
      <c r="AB116" s="15"/>
    </row>
    <row r="117" spans="2:28">
      <c r="B117" s="1" t="s">
        <v>444</v>
      </c>
      <c r="E117" s="597"/>
      <c r="F117" s="1"/>
      <c r="G117" s="16"/>
      <c r="H117"/>
      <c r="Y117" s="461"/>
      <c r="AA117" s="15"/>
      <c r="AB117" s="15"/>
    </row>
    <row r="118" spans="2:28">
      <c r="B118" s="1" t="s">
        <v>19</v>
      </c>
      <c r="C118" s="1" t="s">
        <v>19</v>
      </c>
      <c r="D118" s="16" t="s">
        <v>20</v>
      </c>
      <c r="E118" s="597"/>
      <c r="F118" s="1"/>
      <c r="G118" t="s">
        <v>39</v>
      </c>
      <c r="H118"/>
      <c r="I118" s="250">
        <f ca="1">TODAY()</f>
        <v>45769</v>
      </c>
      <c r="J118" s="2"/>
      <c r="K118" s="2"/>
      <c r="L118" s="1" t="e">
        <f>K118-#REF!</f>
        <v>#REF!</v>
      </c>
      <c r="M118" s="363"/>
      <c r="N118" s="250">
        <f>WORKDAY(K118, 5)</f>
        <v>6</v>
      </c>
      <c r="O118" s="2"/>
      <c r="P118" s="2"/>
      <c r="Q118" s="33">
        <v>200000</v>
      </c>
      <c r="R118" s="328"/>
      <c r="S118" s="335"/>
      <c r="T118" s="745"/>
      <c r="U118" s="773"/>
      <c r="V118" s="738"/>
      <c r="W118" s="738"/>
    </row>
    <row r="119" spans="2:28">
      <c r="E119" s="597"/>
      <c r="F119" s="1"/>
      <c r="G119"/>
      <c r="H119"/>
      <c r="AA119" s="15"/>
      <c r="AB119" s="15"/>
    </row>
    <row r="120" spans="2:28">
      <c r="E120" s="597"/>
      <c r="F120" s="1"/>
      <c r="G120"/>
      <c r="H120"/>
      <c r="AA120" s="15"/>
      <c r="AB120" s="15"/>
    </row>
    <row r="121" spans="2:28">
      <c r="E121" s="597"/>
      <c r="F121" s="1"/>
      <c r="G121"/>
      <c r="H121"/>
      <c r="AA121" s="15"/>
      <c r="AB121" s="15"/>
    </row>
    <row r="122" spans="2:28">
      <c r="E122" s="597"/>
      <c r="F122" s="1"/>
      <c r="G122"/>
      <c r="H122"/>
      <c r="AA122" s="15"/>
      <c r="AB122" s="15"/>
    </row>
    <row r="123" spans="2:28">
      <c r="E123" s="597"/>
      <c r="F123" s="1"/>
      <c r="G123"/>
      <c r="H123"/>
      <c r="AA123" s="15"/>
      <c r="AB123" s="15"/>
    </row>
    <row r="124" spans="2:28">
      <c r="E124" s="597"/>
      <c r="F124" s="1"/>
      <c r="G124"/>
      <c r="H124"/>
      <c r="AA124" s="15"/>
      <c r="AB124" s="15"/>
    </row>
    <row r="125" spans="2:28">
      <c r="E125" s="597"/>
      <c r="F125" s="1"/>
      <c r="G125"/>
      <c r="H125"/>
      <c r="AA125" s="15"/>
      <c r="AB125" s="15"/>
    </row>
    <row r="126" spans="2:28">
      <c r="E126" s="597"/>
      <c r="F126" s="1"/>
      <c r="G126"/>
      <c r="H126"/>
      <c r="AA126" s="15"/>
      <c r="AB126" s="15"/>
    </row>
    <row r="127" spans="2:28">
      <c r="E127" s="597"/>
      <c r="F127" s="1"/>
      <c r="G127"/>
      <c r="H127"/>
      <c r="AA127" s="15"/>
      <c r="AB127" s="15"/>
    </row>
    <row r="128" spans="2:28">
      <c r="E128" s="597"/>
      <c r="F128" s="1"/>
      <c r="G128"/>
      <c r="H128"/>
      <c r="AA128" s="15"/>
      <c r="AB128" s="15"/>
    </row>
    <row r="129" spans="5:28">
      <c r="E129" s="597"/>
      <c r="F129" s="1"/>
      <c r="G129"/>
      <c r="H129"/>
      <c r="AA129" s="15"/>
      <c r="AB129" s="15"/>
    </row>
    <row r="130" spans="5:28">
      <c r="E130" s="597"/>
      <c r="F130" s="1"/>
      <c r="G130"/>
      <c r="H130"/>
      <c r="AA130" s="15"/>
      <c r="AB130" s="15"/>
    </row>
    <row r="131" spans="5:28">
      <c r="E131" s="597"/>
      <c r="F131" s="1"/>
      <c r="G131"/>
      <c r="H131"/>
      <c r="AA131" s="15"/>
      <c r="AB131" s="15"/>
    </row>
    <row r="132" spans="5:28">
      <c r="E132" s="597"/>
      <c r="F132" s="1"/>
      <c r="G132"/>
      <c r="H132"/>
      <c r="AA132" s="15"/>
      <c r="AB132" s="15"/>
    </row>
    <row r="133" spans="5:28">
      <c r="E133" s="597"/>
      <c r="F133" s="1"/>
      <c r="G133"/>
      <c r="H133"/>
      <c r="AA133" s="15"/>
      <c r="AB133" s="15"/>
    </row>
    <row r="134" spans="5:28">
      <c r="E134" s="597"/>
      <c r="F134" s="1"/>
      <c r="G134"/>
      <c r="H134"/>
      <c r="AA134" s="15"/>
      <c r="AB134" s="15"/>
    </row>
    <row r="135" spans="5:28">
      <c r="E135" s="597"/>
      <c r="F135" s="1"/>
      <c r="G135"/>
      <c r="H135"/>
    </row>
    <row r="136" spans="5:28">
      <c r="E136" s="597"/>
      <c r="F136" s="1"/>
      <c r="G136"/>
      <c r="H136"/>
    </row>
    <row r="137" spans="5:28">
      <c r="E137" s="597"/>
      <c r="F137" s="1"/>
      <c r="G137"/>
      <c r="H137"/>
    </row>
    <row r="138" spans="5:28">
      <c r="E138" s="597"/>
      <c r="F138" s="1"/>
      <c r="G138"/>
      <c r="H138"/>
    </row>
    <row r="139" spans="5:28">
      <c r="E139" s="597"/>
      <c r="F139" s="1"/>
      <c r="G139"/>
      <c r="H139"/>
    </row>
    <row r="140" spans="5:28">
      <c r="E140" s="597"/>
      <c r="F140" s="1"/>
      <c r="G140"/>
      <c r="H140"/>
    </row>
    <row r="141" spans="5:28">
      <c r="E141" s="597"/>
      <c r="F141" s="1"/>
      <c r="G141"/>
      <c r="H141"/>
    </row>
    <row r="142" spans="5:28">
      <c r="E142" s="597"/>
      <c r="F142" s="1"/>
      <c r="G142"/>
      <c r="H142"/>
    </row>
    <row r="143" spans="5:28">
      <c r="E143" s="597"/>
      <c r="F143" s="1"/>
      <c r="G143"/>
      <c r="H143"/>
    </row>
    <row r="144" spans="5:28">
      <c r="E144" s="597"/>
      <c r="F144" s="1"/>
      <c r="G144"/>
      <c r="H144"/>
    </row>
    <row r="145" spans="5:8">
      <c r="E145" s="597"/>
      <c r="F145" s="1"/>
      <c r="G145"/>
      <c r="H145"/>
    </row>
    <row r="146" spans="5:8">
      <c r="E146" s="597"/>
      <c r="F146" s="1"/>
      <c r="G146"/>
      <c r="H146"/>
    </row>
    <row r="147" spans="5:8">
      <c r="E147" s="597"/>
      <c r="F147" s="1"/>
      <c r="G147"/>
      <c r="H147"/>
    </row>
    <row r="148" spans="5:8">
      <c r="E148" s="597"/>
      <c r="F148" s="1"/>
      <c r="G148"/>
      <c r="H148"/>
    </row>
    <row r="149" spans="5:8">
      <c r="F149" s="1"/>
    </row>
    <row r="150" spans="5:8">
      <c r="F150" s="1"/>
    </row>
    <row r="151" spans="5:8">
      <c r="F151" s="1"/>
    </row>
    <row r="152" spans="5:8">
      <c r="F152" s="1"/>
    </row>
    <row r="153" spans="5:8">
      <c r="F153" s="1"/>
    </row>
    <row r="154" spans="5:8">
      <c r="F154" s="1"/>
    </row>
    <row r="155" spans="5:8">
      <c r="F155" s="1"/>
    </row>
    <row r="156" spans="5:8">
      <c r="F156" s="1"/>
    </row>
    <row r="157" spans="5:8">
      <c r="F157" s="1"/>
    </row>
    <row r="158" spans="5:8">
      <c r="F158" s="1"/>
    </row>
    <row r="159" spans="5:8">
      <c r="F159" s="1"/>
    </row>
    <row r="160" spans="5:8">
      <c r="F160" s="1"/>
    </row>
    <row r="161" spans="6:6">
      <c r="F161" s="1"/>
    </row>
    <row r="162" spans="6:6">
      <c r="F162" s="1"/>
    </row>
    <row r="163" spans="6:6">
      <c r="F163" s="1"/>
    </row>
    <row r="164" spans="6:6">
      <c r="F164" s="1"/>
    </row>
    <row r="165" spans="6:6">
      <c r="F165" s="1"/>
    </row>
    <row r="166" spans="6:6">
      <c r="F166" s="1"/>
    </row>
    <row r="167" spans="6:6">
      <c r="F167" s="1"/>
    </row>
    <row r="168" spans="6:6">
      <c r="F168" s="1"/>
    </row>
    <row r="169" spans="6:6">
      <c r="F169" s="1"/>
    </row>
    <row r="170" spans="6:6">
      <c r="F170" s="1"/>
    </row>
    <row r="171" spans="6:6">
      <c r="F171" s="1"/>
    </row>
    <row r="172" spans="6:6">
      <c r="F172" s="1"/>
    </row>
    <row r="173" spans="6:6">
      <c r="F173" s="1"/>
    </row>
    <row r="174" spans="6:6">
      <c r="F174" s="1"/>
    </row>
    <row r="175" spans="6:6">
      <c r="F175" s="1"/>
    </row>
    <row r="176" spans="6:6">
      <c r="F176" s="1"/>
    </row>
    <row r="177" spans="6:6">
      <c r="F177" s="1"/>
    </row>
    <row r="178" spans="6:6">
      <c r="F178" s="1"/>
    </row>
    <row r="179" spans="6:6">
      <c r="F179" s="1"/>
    </row>
    <row r="180" spans="6:6">
      <c r="F180" s="1"/>
    </row>
    <row r="181" spans="6:6">
      <c r="F181" s="1"/>
    </row>
    <row r="182" spans="6:6">
      <c r="F182" s="1"/>
    </row>
    <row r="183" spans="6:6">
      <c r="F183" s="1"/>
    </row>
    <row r="184" spans="6:6">
      <c r="F184" s="1"/>
    </row>
    <row r="185" spans="6:6">
      <c r="F185" s="1"/>
    </row>
    <row r="186" spans="6:6">
      <c r="F186" s="1"/>
    </row>
    <row r="187" spans="6:6">
      <c r="F187" s="1"/>
    </row>
    <row r="188" spans="6:6">
      <c r="F188" s="1"/>
    </row>
    <row r="189" spans="6:6">
      <c r="F189" s="1"/>
    </row>
    <row r="190" spans="6:6">
      <c r="F190" s="1"/>
    </row>
    <row r="191" spans="6:6">
      <c r="F191" s="1"/>
    </row>
    <row r="192" spans="6:6">
      <c r="F192" s="1"/>
    </row>
    <row r="193" spans="6:6">
      <c r="F193" s="1"/>
    </row>
    <row r="194" spans="6:6">
      <c r="F194" s="1"/>
    </row>
    <row r="195" spans="6:6">
      <c r="F195" s="1"/>
    </row>
    <row r="196" spans="6:6">
      <c r="F196" s="1"/>
    </row>
    <row r="197" spans="6:6">
      <c r="F197" s="1"/>
    </row>
    <row r="198" spans="6:6">
      <c r="F198" s="1"/>
    </row>
    <row r="199" spans="6:6">
      <c r="F199" s="1"/>
    </row>
    <row r="200" spans="6:6">
      <c r="F200" s="1"/>
    </row>
    <row r="201" spans="6:6">
      <c r="F201" s="1"/>
    </row>
    <row r="202" spans="6:6">
      <c r="F202" s="1"/>
    </row>
    <row r="203" spans="6:6">
      <c r="F203" s="1"/>
    </row>
    <row r="204" spans="6:6">
      <c r="F204" s="1"/>
    </row>
    <row r="205" spans="6:6">
      <c r="F205" s="1"/>
    </row>
    <row r="206" spans="6:6">
      <c r="F206" s="1"/>
    </row>
    <row r="207" spans="6:6">
      <c r="F207" s="1"/>
    </row>
    <row r="208" spans="6:6">
      <c r="F208" s="1"/>
    </row>
    <row r="209" spans="6:6">
      <c r="F209" s="1"/>
    </row>
    <row r="210" spans="6:6">
      <c r="F210" s="1"/>
    </row>
    <row r="211" spans="6:6">
      <c r="F211" s="1"/>
    </row>
    <row r="212" spans="6:6">
      <c r="F212" s="1"/>
    </row>
    <row r="213" spans="6:6">
      <c r="F213" s="1"/>
    </row>
    <row r="214" spans="6:6">
      <c r="F214" s="1"/>
    </row>
    <row r="215" spans="6:6">
      <c r="F215" s="1"/>
    </row>
    <row r="216" spans="6:6">
      <c r="F216" s="1"/>
    </row>
    <row r="217" spans="6:6">
      <c r="F217" s="1"/>
    </row>
    <row r="218" spans="6:6">
      <c r="F218" s="1"/>
    </row>
    <row r="219" spans="6:6">
      <c r="F219" s="1"/>
    </row>
    <row r="220" spans="6:6">
      <c r="F220" s="1"/>
    </row>
    <row r="221" spans="6:6">
      <c r="F221" s="1"/>
    </row>
    <row r="222" spans="6:6">
      <c r="F222" s="1"/>
    </row>
    <row r="223" spans="6:6">
      <c r="F223" s="1"/>
    </row>
    <row r="224" spans="6:6">
      <c r="F224" s="1"/>
    </row>
    <row r="225" spans="6:6">
      <c r="F225" s="1"/>
    </row>
    <row r="226" spans="6:6">
      <c r="F226" s="1"/>
    </row>
    <row r="227" spans="6:6">
      <c r="F227" s="1"/>
    </row>
    <row r="228" spans="6:6">
      <c r="F228" s="1"/>
    </row>
    <row r="229" spans="6:6">
      <c r="F229" s="1"/>
    </row>
    <row r="230" spans="6:6">
      <c r="F230" s="1"/>
    </row>
    <row r="231" spans="6:6">
      <c r="F231" s="1"/>
    </row>
    <row r="232" spans="6:6">
      <c r="F232" s="1"/>
    </row>
    <row r="233" spans="6:6">
      <c r="F233" s="1"/>
    </row>
    <row r="234" spans="6:6">
      <c r="F234" s="1"/>
    </row>
    <row r="235" spans="6:6">
      <c r="F235" s="1"/>
    </row>
    <row r="236" spans="6:6">
      <c r="F236" s="1"/>
    </row>
    <row r="237" spans="6:6">
      <c r="F237" s="1"/>
    </row>
    <row r="238" spans="6:6">
      <c r="F238" s="1"/>
    </row>
    <row r="239" spans="6:6">
      <c r="F239" s="1"/>
    </row>
    <row r="240" spans="6:6">
      <c r="F240" s="1"/>
    </row>
    <row r="241" spans="6:6">
      <c r="F241" s="1"/>
    </row>
    <row r="242" spans="6:6">
      <c r="F242" s="1"/>
    </row>
    <row r="243" spans="6:6">
      <c r="F243" s="1"/>
    </row>
    <row r="244" spans="6:6">
      <c r="F244" s="1"/>
    </row>
    <row r="245" spans="6:6">
      <c r="F245" s="1"/>
    </row>
    <row r="246" spans="6:6">
      <c r="F246" s="1"/>
    </row>
    <row r="247" spans="6:6">
      <c r="F247" s="1"/>
    </row>
    <row r="248" spans="6:6">
      <c r="F248" s="1"/>
    </row>
    <row r="249" spans="6:6">
      <c r="F249" s="1"/>
    </row>
    <row r="250" spans="6:6">
      <c r="F250" s="1"/>
    </row>
    <row r="251" spans="6:6">
      <c r="F251" s="1"/>
    </row>
    <row r="252" spans="6:6">
      <c r="F252" s="1"/>
    </row>
    <row r="253" spans="6:6">
      <c r="F253" s="1"/>
    </row>
    <row r="254" spans="6:6">
      <c r="F254" s="1"/>
    </row>
    <row r="255" spans="6:6">
      <c r="F255" s="1"/>
    </row>
    <row r="256" spans="6:6">
      <c r="F256" s="1"/>
    </row>
    <row r="257" spans="6:6">
      <c r="F257" s="1"/>
    </row>
    <row r="258" spans="6:6">
      <c r="F258" s="1"/>
    </row>
    <row r="259" spans="6:6">
      <c r="F259" s="1"/>
    </row>
    <row r="260" spans="6:6">
      <c r="F260" s="1"/>
    </row>
    <row r="261" spans="6:6">
      <c r="F261" s="1"/>
    </row>
    <row r="262" spans="6:6">
      <c r="F262" s="1"/>
    </row>
    <row r="263" spans="6:6">
      <c r="F263" s="1"/>
    </row>
    <row r="264" spans="6:6">
      <c r="F264" s="1"/>
    </row>
    <row r="265" spans="6:6">
      <c r="F265" s="1"/>
    </row>
    <row r="266" spans="6:6">
      <c r="F266" s="1"/>
    </row>
    <row r="267" spans="6:6">
      <c r="F267" s="1"/>
    </row>
    <row r="268" spans="6:6">
      <c r="F268" s="1"/>
    </row>
    <row r="269" spans="6:6">
      <c r="F269" s="1"/>
    </row>
    <row r="270" spans="6:6">
      <c r="F270" s="1"/>
    </row>
    <row r="271" spans="6:6">
      <c r="F271" s="1"/>
    </row>
    <row r="272" spans="6:6">
      <c r="F272" s="1"/>
    </row>
    <row r="273" spans="6:6">
      <c r="F273" s="1"/>
    </row>
    <row r="274" spans="6:6">
      <c r="F274" s="1"/>
    </row>
    <row r="275" spans="6:6">
      <c r="F275" s="1"/>
    </row>
    <row r="276" spans="6:6">
      <c r="F276" s="1"/>
    </row>
    <row r="277" spans="6:6">
      <c r="F277" s="1"/>
    </row>
    <row r="278" spans="6:6">
      <c r="F278" s="1"/>
    </row>
    <row r="279" spans="6:6">
      <c r="F279" s="1"/>
    </row>
    <row r="280" spans="6:6">
      <c r="F280" s="1"/>
    </row>
    <row r="281" spans="6:6">
      <c r="F281" s="1"/>
    </row>
    <row r="282" spans="6:6">
      <c r="F282" s="1"/>
    </row>
    <row r="283" spans="6:6">
      <c r="F283" s="1"/>
    </row>
    <row r="284" spans="6:6">
      <c r="F284" s="1"/>
    </row>
    <row r="285" spans="6:6">
      <c r="F285" s="1"/>
    </row>
    <row r="286" spans="6:6">
      <c r="F286" s="1"/>
    </row>
    <row r="287" spans="6:6">
      <c r="F287" s="1"/>
    </row>
    <row r="288" spans="6:6">
      <c r="F288" s="1"/>
    </row>
    <row r="289" spans="6:6">
      <c r="F289" s="1"/>
    </row>
    <row r="290" spans="6:6">
      <c r="F290" s="1"/>
    </row>
    <row r="291" spans="6:6">
      <c r="F291" s="271"/>
    </row>
    <row r="292" spans="6:6">
      <c r="F292" s="804"/>
    </row>
    <row r="293" spans="6:6">
      <c r="F293" s="804"/>
    </row>
    <row r="294" spans="6:6">
      <c r="F294" s="804"/>
    </row>
    <row r="295" spans="6:6">
      <c r="F295" s="804"/>
    </row>
    <row r="296" spans="6:6">
      <c r="F296" s="804"/>
    </row>
    <row r="297" spans="6:6">
      <c r="F297" s="262"/>
    </row>
    <row r="298" spans="6:6">
      <c r="F298" s="262"/>
    </row>
    <row r="299" spans="6:6">
      <c r="F299" s="262"/>
    </row>
    <row r="300" spans="6:6">
      <c r="F300" s="262"/>
    </row>
    <row r="301" spans="6:6">
      <c r="F301" s="276"/>
    </row>
    <row r="302" spans="6:6">
      <c r="F302" s="276"/>
    </row>
    <row r="303" spans="6:6">
      <c r="F303" s="276"/>
    </row>
    <row r="304" spans="6:6">
      <c r="F304" s="276"/>
    </row>
    <row r="305" spans="6:6">
      <c r="F305" s="276"/>
    </row>
    <row r="306" spans="6:6">
      <c r="F306" s="276"/>
    </row>
    <row r="307" spans="6:6">
      <c r="F307" s="276"/>
    </row>
    <row r="308" spans="6:6">
      <c r="F308" s="276"/>
    </row>
    <row r="309" spans="6:6">
      <c r="F309" s="276"/>
    </row>
    <row r="310" spans="6:6">
      <c r="F310" s="276"/>
    </row>
    <row r="311" spans="6:6">
      <c r="F311" s="276"/>
    </row>
    <row r="312" spans="6:6">
      <c r="F312" s="276"/>
    </row>
    <row r="313" spans="6:6">
      <c r="F313" s="276"/>
    </row>
    <row r="314" spans="6:6">
      <c r="F314" s="276"/>
    </row>
    <row r="315" spans="6:6">
      <c r="F315" s="276"/>
    </row>
    <row r="316" spans="6:6">
      <c r="F316" s="276"/>
    </row>
    <row r="317" spans="6:6">
      <c r="F317" s="276"/>
    </row>
    <row r="318" spans="6:6">
      <c r="F318" s="276"/>
    </row>
    <row r="319" spans="6:6">
      <c r="F319" s="450"/>
    </row>
    <row r="320" spans="6:6">
      <c r="F320" s="276"/>
    </row>
    <row r="321" spans="6:6">
      <c r="F321" s="276"/>
    </row>
    <row r="322" spans="6:6">
      <c r="F322" s="276"/>
    </row>
    <row r="323" spans="6:6">
      <c r="F323" s="276"/>
    </row>
    <row r="324" spans="6:6">
      <c r="F324" s="276"/>
    </row>
    <row r="325" spans="6:6">
      <c r="F325" s="276"/>
    </row>
    <row r="326" spans="6:6">
      <c r="F326" s="450"/>
    </row>
    <row r="327" spans="6:6">
      <c r="F327" s="276"/>
    </row>
    <row r="328" spans="6:6">
      <c r="F328" s="276"/>
    </row>
    <row r="329" spans="6:6">
      <c r="F329" s="276"/>
    </row>
    <row r="330" spans="6:6">
      <c r="F330" s="276"/>
    </row>
    <row r="331" spans="6:6">
      <c r="F331" s="276"/>
    </row>
    <row r="332" spans="6:6">
      <c r="F332" s="450"/>
    </row>
    <row r="333" spans="6:6">
      <c r="F333" s="450"/>
    </row>
    <row r="334" spans="6:6">
      <c r="F334" s="450"/>
    </row>
    <row r="335" spans="6:6">
      <c r="F335" s="450"/>
    </row>
    <row r="336" spans="6:6">
      <c r="F336" s="450"/>
    </row>
    <row r="337" spans="6:6">
      <c r="F337" s="450"/>
    </row>
    <row r="338" spans="6:6">
      <c r="F338" s="450"/>
    </row>
    <row r="339" spans="6:6">
      <c r="F339" s="450"/>
    </row>
    <row r="340" spans="6:6">
      <c r="F340" s="392"/>
    </row>
    <row r="341" spans="6:6">
      <c r="F341" s="388"/>
    </row>
    <row r="342" spans="6:6">
      <c r="F342" s="579"/>
    </row>
    <row r="343" spans="6:6">
      <c r="F343" s="579"/>
    </row>
    <row r="344" spans="6:6">
      <c r="F344" s="388"/>
    </row>
    <row r="345" spans="6:6">
      <c r="F345" s="579"/>
    </row>
    <row r="346" spans="6:6">
      <c r="F346" s="538"/>
    </row>
    <row r="347" spans="6:6">
      <c r="F347" s="583"/>
    </row>
    <row r="348" spans="6:6">
      <c r="F348" s="583"/>
    </row>
    <row r="349" spans="6:6">
      <c r="F349" s="583"/>
    </row>
    <row r="350" spans="6:6">
      <c r="F350" s="583"/>
    </row>
    <row r="351" spans="6:6">
      <c r="F351" s="583"/>
    </row>
    <row r="352" spans="6:6">
      <c r="F352" s="583"/>
    </row>
    <row r="353" spans="6:6">
      <c r="F353" s="450"/>
    </row>
    <row r="354" spans="6:6">
      <c r="F354" s="392"/>
    </row>
    <row r="355" spans="6:6">
      <c r="F355" s="450"/>
    </row>
    <row r="356" spans="6:6">
      <c r="F356" s="392"/>
    </row>
    <row r="357" spans="6:6">
      <c r="F357" s="508"/>
    </row>
    <row r="358" spans="6:6">
      <c r="F358" s="546"/>
    </row>
    <row r="359" spans="6:6">
      <c r="F359" s="508"/>
    </row>
    <row r="360" spans="6:6">
      <c r="F360" s="546"/>
    </row>
    <row r="361" spans="6:6">
      <c r="F361" s="546"/>
    </row>
    <row r="362" spans="6:6">
      <c r="F362" s="546"/>
    </row>
    <row r="363" spans="6:6">
      <c r="F363" s="546"/>
    </row>
    <row r="364" spans="6:6">
      <c r="F364" s="546"/>
    </row>
    <row r="365" spans="6:6">
      <c r="F365" s="546"/>
    </row>
    <row r="366" spans="6:6">
      <c r="F366" s="546"/>
    </row>
    <row r="367" spans="6:6">
      <c r="F367" s="546"/>
    </row>
    <row r="368" spans="6:6">
      <c r="F368" s="471"/>
    </row>
    <row r="369" spans="6:6">
      <c r="F369" s="392"/>
    </row>
    <row r="370" spans="6:6">
      <c r="F370" s="392"/>
    </row>
    <row r="371" spans="6:6">
      <c r="F371" s="392"/>
    </row>
    <row r="372" spans="6:6">
      <c r="F372" s="538"/>
    </row>
    <row r="373" spans="6:6">
      <c r="F373" s="392"/>
    </row>
    <row r="374" spans="6:6">
      <c r="F374" s="538"/>
    </row>
    <row r="375" spans="6:6">
      <c r="F375" s="392"/>
    </row>
    <row r="376" spans="6:6">
      <c r="F376" s="538"/>
    </row>
    <row r="377" spans="6:6">
      <c r="F377" s="392"/>
    </row>
    <row r="378" spans="6:6">
      <c r="F378" s="392"/>
    </row>
    <row r="379" spans="6:6">
      <c r="F379" s="392"/>
    </row>
    <row r="380" spans="6:6">
      <c r="F380" s="392"/>
    </row>
    <row r="381" spans="6:6">
      <c r="F381" s="471"/>
    </row>
    <row r="382" spans="6:6">
      <c r="F382" s="392"/>
    </row>
    <row r="383" spans="6:6">
      <c r="F383" s="392"/>
    </row>
    <row r="384" spans="6:6">
      <c r="F384" s="388"/>
    </row>
    <row r="385" spans="6:6">
      <c r="F385" s="296"/>
    </row>
    <row r="386" spans="6:6">
      <c r="F386" s="296"/>
    </row>
    <row r="387" spans="6:6">
      <c r="F387" s="296"/>
    </row>
    <row r="388" spans="6:6">
      <c r="F388" s="296"/>
    </row>
    <row r="389" spans="6:6">
      <c r="F389" s="296"/>
    </row>
    <row r="390" spans="6:6">
      <c r="F390" s="296"/>
    </row>
    <row r="391" spans="6:6">
      <c r="F391" s="296"/>
    </row>
    <row r="392" spans="6:6">
      <c r="F392" s="296"/>
    </row>
    <row r="393" spans="6:6">
      <c r="F393" s="296"/>
    </row>
    <row r="394" spans="6:6">
      <c r="F394" s="296"/>
    </row>
    <row r="395" spans="6:6">
      <c r="F395" s="296"/>
    </row>
    <row r="396" spans="6:6">
      <c r="F396" s="296"/>
    </row>
    <row r="397" spans="6:6">
      <c r="F397" s="538"/>
    </row>
    <row r="398" spans="6:6">
      <c r="F398" s="538"/>
    </row>
    <row r="399" spans="6:6">
      <c r="F399" s="538"/>
    </row>
    <row r="400" spans="6:6">
      <c r="F400" s="538"/>
    </row>
    <row r="401" spans="6:6">
      <c r="F401" s="544"/>
    </row>
    <row r="402" spans="6:6">
      <c r="F402" s="362"/>
    </row>
    <row r="403" spans="6:6">
      <c r="F403" s="1"/>
    </row>
    <row r="404" spans="6:6">
      <c r="F404" s="1"/>
    </row>
    <row r="405" spans="6:6">
      <c r="F405" s="1"/>
    </row>
    <row r="406" spans="6:6">
      <c r="F406" s="1"/>
    </row>
    <row r="407" spans="6:6">
      <c r="F407" s="1"/>
    </row>
    <row r="408" spans="6:6">
      <c r="F408" s="1"/>
    </row>
    <row r="409" spans="6:6">
      <c r="F409" s="1"/>
    </row>
    <row r="410" spans="6:6">
      <c r="F410" s="1"/>
    </row>
    <row r="411" spans="6:6">
      <c r="F411" s="1"/>
    </row>
    <row r="412" spans="6:6">
      <c r="F412" s="1"/>
    </row>
    <row r="413" spans="6:6">
      <c r="F413" s="1"/>
    </row>
    <row r="414" spans="6:6">
      <c r="F414" s="1"/>
    </row>
    <row r="415" spans="6:6">
      <c r="F415" s="1"/>
    </row>
    <row r="416" spans="6:6">
      <c r="F416" s="1"/>
    </row>
    <row r="417" spans="6:6">
      <c r="F417" s="1"/>
    </row>
    <row r="418" spans="6:6">
      <c r="F418" s="1"/>
    </row>
    <row r="419" spans="6:6">
      <c r="F419" s="1"/>
    </row>
    <row r="420" spans="6:6">
      <c r="F420" s="1"/>
    </row>
    <row r="421" spans="6:6">
      <c r="F421" s="1"/>
    </row>
    <row r="422" spans="6:6">
      <c r="F422" s="1"/>
    </row>
    <row r="423" spans="6:6">
      <c r="F423" s="1"/>
    </row>
    <row r="424" spans="6:6">
      <c r="F424" s="1"/>
    </row>
    <row r="425" spans="6:6">
      <c r="F425" s="1"/>
    </row>
    <row r="426" spans="6:6">
      <c r="F426" s="1"/>
    </row>
    <row r="427" spans="6:6">
      <c r="F427" s="1"/>
    </row>
    <row r="428" spans="6:6">
      <c r="F428" s="1"/>
    </row>
    <row r="429" spans="6:6">
      <c r="F429" s="1"/>
    </row>
    <row r="430" spans="6:6">
      <c r="F430" s="1"/>
    </row>
    <row r="431" spans="6:6">
      <c r="F431" s="1"/>
    </row>
    <row r="432" spans="6:6">
      <c r="F432" s="1"/>
    </row>
    <row r="433" spans="6:6">
      <c r="F433" s="1"/>
    </row>
    <row r="434" spans="6:6">
      <c r="F434" s="1"/>
    </row>
    <row r="435" spans="6:6">
      <c r="F435" s="1"/>
    </row>
    <row r="436" spans="6:6">
      <c r="F436" s="1"/>
    </row>
    <row r="437" spans="6:6">
      <c r="F437" s="1"/>
    </row>
    <row r="438" spans="6:6">
      <c r="F438" s="1"/>
    </row>
    <row r="439" spans="6:6">
      <c r="F439" s="1"/>
    </row>
    <row r="440" spans="6:6">
      <c r="F440" s="1"/>
    </row>
    <row r="441" spans="6:6">
      <c r="F441" s="1"/>
    </row>
    <row r="442" spans="6:6">
      <c r="F442" s="1"/>
    </row>
    <row r="443" spans="6:6">
      <c r="F443" s="1"/>
    </row>
    <row r="444" spans="6:6">
      <c r="F444" s="1"/>
    </row>
    <row r="445" spans="6:6">
      <c r="F445" s="1"/>
    </row>
    <row r="446" spans="6:6">
      <c r="F446" s="1"/>
    </row>
    <row r="447" spans="6:6">
      <c r="F447" s="1"/>
    </row>
    <row r="448" spans="6:6">
      <c r="F448" s="1"/>
    </row>
    <row r="449" spans="6:6">
      <c r="F449" s="1"/>
    </row>
    <row r="450" spans="6:6">
      <c r="F450" s="1"/>
    </row>
    <row r="451" spans="6:6">
      <c r="F451" s="1"/>
    </row>
    <row r="452" spans="6:6">
      <c r="F452" s="1"/>
    </row>
    <row r="453" spans="6:6">
      <c r="F453" s="1"/>
    </row>
    <row r="454" spans="6:6">
      <c r="F454" s="1"/>
    </row>
    <row r="455" spans="6:6">
      <c r="F455" s="1"/>
    </row>
    <row r="456" spans="6:6">
      <c r="F456" s="1"/>
    </row>
    <row r="457" spans="6:6">
      <c r="F457" s="1"/>
    </row>
    <row r="458" spans="6:6">
      <c r="F458" s="1"/>
    </row>
    <row r="459" spans="6:6">
      <c r="F459" s="1"/>
    </row>
    <row r="460" spans="6:6">
      <c r="F460" s="1"/>
    </row>
    <row r="461" spans="6:6">
      <c r="F461" s="1"/>
    </row>
    <row r="462" spans="6:6">
      <c r="F462" s="1"/>
    </row>
    <row r="463" spans="6:6">
      <c r="F463" s="1"/>
    </row>
    <row r="464" spans="6:6">
      <c r="F464" s="1"/>
    </row>
    <row r="465" spans="6:6">
      <c r="F465" s="1"/>
    </row>
    <row r="466" spans="6:6">
      <c r="F466" s="1"/>
    </row>
    <row r="467" spans="6:6">
      <c r="F467" s="1"/>
    </row>
    <row r="468" spans="6:6">
      <c r="F468" s="1"/>
    </row>
    <row r="469" spans="6:6">
      <c r="F469" s="1"/>
    </row>
    <row r="470" spans="6:6">
      <c r="F470" s="1"/>
    </row>
    <row r="471" spans="6:6">
      <c r="F471" s="1"/>
    </row>
    <row r="472" spans="6:6">
      <c r="F472" s="1"/>
    </row>
    <row r="473" spans="6:6">
      <c r="F473" s="1"/>
    </row>
    <row r="474" spans="6:6">
      <c r="F474" s="1"/>
    </row>
    <row r="475" spans="6:6">
      <c r="F475" s="1"/>
    </row>
    <row r="476" spans="6:6">
      <c r="F476" s="1"/>
    </row>
    <row r="477" spans="6:6">
      <c r="F477" s="1"/>
    </row>
    <row r="478" spans="6:6">
      <c r="F478" s="1"/>
    </row>
    <row r="479" spans="6:6">
      <c r="F479" s="1"/>
    </row>
    <row r="480" spans="6:6">
      <c r="F480" s="1"/>
    </row>
    <row r="481" spans="6:6">
      <c r="F481" s="1"/>
    </row>
    <row r="482" spans="6:6">
      <c r="F482" s="1"/>
    </row>
    <row r="483" spans="6:6">
      <c r="F483" s="1"/>
    </row>
    <row r="484" spans="6:6">
      <c r="F484" s="1"/>
    </row>
    <row r="485" spans="6:6">
      <c r="F485" s="1"/>
    </row>
    <row r="486" spans="6:6">
      <c r="F486" s="1"/>
    </row>
    <row r="487" spans="6:6">
      <c r="F487" s="1"/>
    </row>
    <row r="488" spans="6:6">
      <c r="F488" s="1"/>
    </row>
    <row r="489" spans="6:6">
      <c r="F489" s="1"/>
    </row>
    <row r="490" spans="6:6">
      <c r="F490" s="1"/>
    </row>
    <row r="491" spans="6:6">
      <c r="F491" s="1"/>
    </row>
    <row r="492" spans="6:6">
      <c r="F492" s="1"/>
    </row>
    <row r="493" spans="6:6">
      <c r="F493" s="1"/>
    </row>
    <row r="494" spans="6:6">
      <c r="F494" s="1"/>
    </row>
    <row r="495" spans="6:6">
      <c r="F495" s="1"/>
    </row>
    <row r="496" spans="6:6">
      <c r="F496" s="1"/>
    </row>
    <row r="497" spans="6:6">
      <c r="F497" s="1"/>
    </row>
    <row r="498" spans="6:6">
      <c r="F498" s="1"/>
    </row>
    <row r="499" spans="6:6">
      <c r="F499" s="1"/>
    </row>
    <row r="500" spans="6:6">
      <c r="F500" s="1"/>
    </row>
    <row r="501" spans="6:6">
      <c r="F501" s="1"/>
    </row>
    <row r="502" spans="6:6">
      <c r="F502" s="1"/>
    </row>
    <row r="503" spans="6:6">
      <c r="F503" s="1"/>
    </row>
    <row r="504" spans="6:6">
      <c r="F504" s="1"/>
    </row>
    <row r="505" spans="6:6">
      <c r="F505" s="1"/>
    </row>
    <row r="506" spans="6:6">
      <c r="F506" s="1"/>
    </row>
    <row r="507" spans="6:6">
      <c r="F507" s="1"/>
    </row>
    <row r="508" spans="6:6">
      <c r="F508" s="1"/>
    </row>
    <row r="509" spans="6:6">
      <c r="F509" s="1"/>
    </row>
    <row r="510" spans="6:6">
      <c r="F510" s="1"/>
    </row>
    <row r="511" spans="6:6">
      <c r="F511" s="1"/>
    </row>
    <row r="512" spans="6:6">
      <c r="F512" s="1"/>
    </row>
    <row r="513" spans="6:6">
      <c r="F513" s="1"/>
    </row>
    <row r="514" spans="6:6">
      <c r="F514" s="1"/>
    </row>
    <row r="515" spans="6:6">
      <c r="F515" s="1"/>
    </row>
    <row r="516" spans="6:6">
      <c r="F516" s="1"/>
    </row>
    <row r="517" spans="6:6">
      <c r="F517" s="1"/>
    </row>
    <row r="518" spans="6:6">
      <c r="F518" s="1"/>
    </row>
    <row r="519" spans="6:6">
      <c r="F519" s="1"/>
    </row>
    <row r="520" spans="6:6">
      <c r="F520" s="1"/>
    </row>
    <row r="521" spans="6:6">
      <c r="F521" s="1"/>
    </row>
    <row r="522" spans="6:6">
      <c r="F522" s="1"/>
    </row>
    <row r="523" spans="6:6">
      <c r="F523" s="1"/>
    </row>
    <row r="524" spans="6:6">
      <c r="F524" s="1"/>
    </row>
    <row r="525" spans="6:6">
      <c r="F525" s="1"/>
    </row>
    <row r="526" spans="6:6">
      <c r="F526" s="1"/>
    </row>
    <row r="527" spans="6:6">
      <c r="F527" s="1"/>
    </row>
    <row r="528" spans="6:6">
      <c r="F528" s="1"/>
    </row>
    <row r="529" spans="6:6">
      <c r="F529" s="1"/>
    </row>
    <row r="530" spans="6:6">
      <c r="F530" s="1"/>
    </row>
    <row r="531" spans="6:6">
      <c r="F531" s="1"/>
    </row>
    <row r="532" spans="6:6">
      <c r="F532" s="1"/>
    </row>
    <row r="533" spans="6:6">
      <c r="F533" s="1"/>
    </row>
    <row r="534" spans="6:6">
      <c r="F534" s="1"/>
    </row>
    <row r="535" spans="6:6">
      <c r="F535" s="1"/>
    </row>
    <row r="536" spans="6:6">
      <c r="F536" s="1"/>
    </row>
    <row r="537" spans="6:6">
      <c r="F537" s="1"/>
    </row>
    <row r="538" spans="6:6">
      <c r="F538" s="1"/>
    </row>
    <row r="539" spans="6:6">
      <c r="F539" s="1"/>
    </row>
    <row r="540" spans="6:6">
      <c r="F540" s="1"/>
    </row>
    <row r="541" spans="6:6">
      <c r="F541" s="1"/>
    </row>
    <row r="542" spans="6:6">
      <c r="F542" s="1"/>
    </row>
    <row r="543" spans="6:6">
      <c r="F543" s="1"/>
    </row>
    <row r="544" spans="6:6">
      <c r="F544" s="1"/>
    </row>
    <row r="545" spans="6:6">
      <c r="F545" s="1"/>
    </row>
    <row r="546" spans="6:6">
      <c r="F546" s="1"/>
    </row>
    <row r="547" spans="6:6">
      <c r="F547" s="1"/>
    </row>
    <row r="548" spans="6:6">
      <c r="F548" s="1"/>
    </row>
    <row r="549" spans="6:6">
      <c r="F549" s="1"/>
    </row>
    <row r="550" spans="6:6">
      <c r="F550" s="1"/>
    </row>
    <row r="551" spans="6:6">
      <c r="F551" s="1"/>
    </row>
    <row r="552" spans="6:6">
      <c r="F552" s="1"/>
    </row>
    <row r="553" spans="6:6">
      <c r="F553" s="1"/>
    </row>
    <row r="554" spans="6:6">
      <c r="F554" s="1"/>
    </row>
    <row r="555" spans="6:6">
      <c r="F555" s="1"/>
    </row>
    <row r="556" spans="6:6">
      <c r="F556" s="1"/>
    </row>
    <row r="557" spans="6:6">
      <c r="F557" s="1"/>
    </row>
    <row r="558" spans="6:6">
      <c r="F558" s="1"/>
    </row>
    <row r="559" spans="6:6">
      <c r="F559" s="1"/>
    </row>
    <row r="560" spans="6:6">
      <c r="F560" s="1"/>
    </row>
    <row r="561" spans="6:6">
      <c r="F561" s="1"/>
    </row>
    <row r="562" spans="6:6">
      <c r="F562" s="1"/>
    </row>
    <row r="563" spans="6:6">
      <c r="F563" s="1"/>
    </row>
    <row r="564" spans="6:6">
      <c r="F564" s="1"/>
    </row>
    <row r="565" spans="6:6">
      <c r="F565" s="1"/>
    </row>
    <row r="566" spans="6:6">
      <c r="F566" s="1"/>
    </row>
    <row r="567" spans="6:6">
      <c r="F567" s="1"/>
    </row>
    <row r="568" spans="6:6">
      <c r="F568" s="1"/>
    </row>
    <row r="569" spans="6:6">
      <c r="F569" s="1"/>
    </row>
    <row r="570" spans="6:6">
      <c r="F570" s="1"/>
    </row>
    <row r="571" spans="6:6">
      <c r="F571" s="1"/>
    </row>
    <row r="572" spans="6:6">
      <c r="F572" s="1"/>
    </row>
    <row r="573" spans="6:6">
      <c r="F573" s="1"/>
    </row>
    <row r="574" spans="6:6">
      <c r="F574" s="1"/>
    </row>
    <row r="575" spans="6:6">
      <c r="F575" s="1"/>
    </row>
    <row r="576" spans="6:6">
      <c r="F576" s="1"/>
    </row>
    <row r="577" spans="6:6">
      <c r="F577" s="1"/>
    </row>
    <row r="578" spans="6:6">
      <c r="F578" s="1"/>
    </row>
    <row r="579" spans="6:6">
      <c r="F579" s="1"/>
    </row>
    <row r="580" spans="6:6">
      <c r="F580" s="1"/>
    </row>
  </sheetData>
  <autoFilter ref="A2:AB113" xr:uid="{7289BD63-499D-4FB9-93CB-0565D9407147}">
    <filterColumn colId="0">
      <filters blank="1">
        <filter val="Ongoing"/>
      </filters>
    </filterColumn>
  </autoFilter>
  <mergeCells count="2">
    <mergeCell ref="I1:Q1"/>
    <mergeCell ref="T1:U1"/>
  </mergeCells>
  <phoneticPr fontId="21" type="noConversion"/>
  <conditionalFormatting sqref="K3 K118">
    <cfRule type="cellIs" dxfId="21" priority="12" operator="greaterThan">
      <formula>#REF!</formula>
    </cfRule>
    <cfRule type="cellIs" dxfId="20" priority="13" operator="lessThan">
      <formula>#REF!</formula>
    </cfRule>
  </conditionalFormatting>
  <conditionalFormatting sqref="K97:K112">
    <cfRule type="cellIs" dxfId="19" priority="6" operator="greaterThan">
      <formula>#REF!</formula>
    </cfRule>
    <cfRule type="cellIs" dxfId="18" priority="7" operator="lessThan">
      <formula>#REF!</formula>
    </cfRule>
  </conditionalFormatting>
  <conditionalFormatting sqref="M3 O118:P118">
    <cfRule type="cellIs" dxfId="17" priority="10" operator="lessThan">
      <formula>$N$3</formula>
    </cfRule>
    <cfRule type="cellIs" dxfId="16" priority="11" operator="greaterThan">
      <formula>$N$3</formula>
    </cfRule>
  </conditionalFormatting>
  <conditionalFormatting sqref="M97:M112 O97:P112">
    <cfRule type="cellIs" dxfId="15" priority="4" operator="lessThanOrEqual">
      <formula>$N$3</formula>
    </cfRule>
    <cfRule type="cellIs" dxfId="14" priority="5" operator="greaterThan">
      <formula>$N$3</formula>
    </cfRule>
  </conditionalFormatting>
  <conditionalFormatting sqref="M118">
    <cfRule type="cellIs" dxfId="13" priority="8" operator="lessThan">
      <formula>$N$3</formula>
    </cfRule>
    <cfRule type="cellIs" dxfId="12" priority="9" operator="greaterThan">
      <formula>$N$3</formula>
    </cfRule>
  </conditionalFormatting>
  <conditionalFormatting sqref="T97:W112 T118:W118">
    <cfRule type="cellIs" dxfId="11" priority="1" operator="between">
      <formula>0.1</formula>
      <formula>10</formula>
    </cfRule>
    <cfRule type="cellIs" dxfId="10" priority="2" operator="between">
      <formula>-1</formula>
      <formula>-0.2</formula>
    </cfRule>
    <cfRule type="cellIs" dxfId="9" priority="3" operator="between">
      <formula>-0.2</formula>
      <formula>0.1</formula>
    </cfRule>
  </conditionalFormatting>
  <hyperlinks>
    <hyperlink ref="E3" r:id="rId1" display="Alex.Effemey@roke.co.uk_x000a_01794 833000 " xr:uid="{E1929858-F95B-4487-BB3D-1C999EA1C3FE}"/>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r:uid="{E28A75C2-951A-4041-A862-00140FE4B1EC}">
          <x14:formula1>
            <xm:f>'VMO2 Design SLA''s'!$F$2:$F$42</xm:f>
          </x14:formula1>
          <xm:sqref>G3:H148</xm:sqref>
        </x14:dataValidation>
        <x14:dataValidation type="list" allowBlank="1" showInputMessage="1" showErrorMessage="1" xr:uid="{28D442E3-6E29-4359-A48E-D57813675EBC}">
          <x14:formula1>
            <xm:f>'VMO2 Design SLA''s'!$L$2:$L$4</xm:f>
          </x14:formula1>
          <xm:sqref>A3:A1048576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0643-C940-4BAA-8844-85706C52CE4F}">
  <dimension ref="A1:Q24"/>
  <sheetViews>
    <sheetView zoomScale="75" zoomScaleNormal="75" workbookViewId="0">
      <pane xSplit="4" ySplit="1" topLeftCell="E2" activePane="bottomRight" state="frozen"/>
      <selection pane="bottomRight" activeCell="E14" sqref="E14"/>
      <selection pane="bottomLeft" activeCell="A2" sqref="A2"/>
      <selection pane="topRight" activeCell="E1" sqref="E1"/>
    </sheetView>
  </sheetViews>
  <sheetFormatPr defaultRowHeight="14.45"/>
  <cols>
    <col min="3" max="3" width="29.5703125" customWidth="1"/>
    <col min="4" max="4" width="19.140625" customWidth="1"/>
    <col min="5" max="5" width="28" bestFit="1" customWidth="1"/>
    <col min="6" max="6" width="9.140625" style="1"/>
    <col min="7" max="7" width="12.42578125" style="432" customWidth="1"/>
    <col min="8" max="8" width="14.140625" style="433" customWidth="1"/>
    <col min="9" max="9" width="17.28515625" style="433" customWidth="1"/>
    <col min="10" max="10" width="13.140625" customWidth="1"/>
    <col min="12" max="12" width="13.7109375" bestFit="1" customWidth="1"/>
    <col min="13" max="13" width="19.5703125" customWidth="1"/>
    <col min="14" max="15" width="13.140625" style="432" customWidth="1"/>
    <col min="16" max="16" width="13" customWidth="1"/>
    <col min="17" max="17" width="109.7109375" customWidth="1"/>
  </cols>
  <sheetData>
    <row r="1" spans="1:17" ht="29.45" thickBot="1">
      <c r="A1" s="271" t="s">
        <v>7</v>
      </c>
      <c r="B1" s="271" t="s">
        <v>0</v>
      </c>
      <c r="C1" s="272" t="s">
        <v>1</v>
      </c>
      <c r="D1" s="272" t="s">
        <v>2</v>
      </c>
      <c r="E1" s="272" t="s">
        <v>3</v>
      </c>
      <c r="F1" s="271" t="s">
        <v>5</v>
      </c>
      <c r="G1" s="423" t="s">
        <v>701</v>
      </c>
      <c r="H1" s="423" t="s">
        <v>9</v>
      </c>
      <c r="I1" s="423" t="s">
        <v>702</v>
      </c>
      <c r="J1" s="271" t="s">
        <v>703</v>
      </c>
      <c r="K1" s="271" t="s">
        <v>10</v>
      </c>
      <c r="L1" s="271" t="s">
        <v>704</v>
      </c>
      <c r="M1" s="271" t="s">
        <v>705</v>
      </c>
      <c r="N1" s="423" t="s">
        <v>706</v>
      </c>
      <c r="O1" s="423" t="s">
        <v>707</v>
      </c>
      <c r="P1" s="337" t="s">
        <v>708</v>
      </c>
      <c r="Q1" s="291" t="s">
        <v>84</v>
      </c>
    </row>
    <row r="2" spans="1:17" s="382" customFormat="1" ht="130.5">
      <c r="A2" s="375" t="s">
        <v>592</v>
      </c>
      <c r="B2" s="375">
        <v>81179</v>
      </c>
      <c r="C2" s="374" t="s">
        <v>709</v>
      </c>
      <c r="D2" s="375"/>
      <c r="E2" s="434" t="s">
        <v>710</v>
      </c>
      <c r="F2" s="375" t="s">
        <v>614</v>
      </c>
      <c r="G2" s="424">
        <v>45086</v>
      </c>
      <c r="H2" s="424"/>
      <c r="I2" s="424">
        <v>45043</v>
      </c>
      <c r="J2" s="376">
        <v>1509.92</v>
      </c>
      <c r="K2" s="375"/>
      <c r="L2" s="440">
        <v>45098</v>
      </c>
      <c r="M2" s="375"/>
      <c r="N2" s="424">
        <v>45082</v>
      </c>
      <c r="O2" s="424">
        <v>45096</v>
      </c>
      <c r="P2" s="375"/>
      <c r="Q2" s="292" t="s">
        <v>711</v>
      </c>
    </row>
    <row r="3" spans="1:17" s="1" customFormat="1" ht="304.5">
      <c r="A3" s="379" t="s">
        <v>592</v>
      </c>
      <c r="B3" s="379">
        <v>33453</v>
      </c>
      <c r="C3" s="383" t="s">
        <v>712</v>
      </c>
      <c r="D3" s="379"/>
      <c r="E3" s="379"/>
      <c r="F3" s="379" t="s">
        <v>614</v>
      </c>
      <c r="G3" s="424">
        <v>45070</v>
      </c>
      <c r="H3" s="425"/>
      <c r="I3" s="425">
        <v>45049</v>
      </c>
      <c r="J3" s="380">
        <v>1772.53</v>
      </c>
      <c r="K3" s="379"/>
      <c r="L3" s="379"/>
      <c r="M3" s="379"/>
      <c r="N3" s="425">
        <v>45070</v>
      </c>
      <c r="O3" s="427">
        <v>45096</v>
      </c>
      <c r="P3" s="379"/>
      <c r="Q3" s="381" t="s">
        <v>713</v>
      </c>
    </row>
    <row r="4" spans="1:17" ht="304.5">
      <c r="A4" s="368" t="s">
        <v>592</v>
      </c>
      <c r="B4" s="368">
        <v>33865</v>
      </c>
      <c r="C4" s="384" t="s">
        <v>714</v>
      </c>
      <c r="D4" s="377"/>
      <c r="E4" s="377"/>
      <c r="F4" s="368" t="s">
        <v>614</v>
      </c>
      <c r="G4" s="424">
        <v>45070</v>
      </c>
      <c r="H4" s="426"/>
      <c r="I4" s="427">
        <v>45049</v>
      </c>
      <c r="J4" s="378">
        <v>1772.53</v>
      </c>
      <c r="K4" s="377"/>
      <c r="L4" s="377"/>
      <c r="M4" s="377"/>
      <c r="N4" s="425">
        <v>45070</v>
      </c>
      <c r="O4" s="427">
        <v>45096</v>
      </c>
      <c r="P4" s="377"/>
      <c r="Q4" s="381" t="s">
        <v>713</v>
      </c>
    </row>
    <row r="5" spans="1:17" ht="304.5">
      <c r="A5" s="368" t="s">
        <v>592</v>
      </c>
      <c r="B5" s="368">
        <v>33866</v>
      </c>
      <c r="C5" s="384" t="s">
        <v>715</v>
      </c>
      <c r="D5" s="377"/>
      <c r="E5" s="377"/>
      <c r="F5" s="368" t="s">
        <v>614</v>
      </c>
      <c r="G5" s="424">
        <v>45070</v>
      </c>
      <c r="H5" s="426"/>
      <c r="I5" s="427">
        <v>45049</v>
      </c>
      <c r="J5" s="378">
        <v>1772.53</v>
      </c>
      <c r="K5" s="377"/>
      <c r="L5" s="377"/>
      <c r="M5" s="377"/>
      <c r="N5" s="425">
        <v>45070</v>
      </c>
      <c r="O5" s="427">
        <v>45096</v>
      </c>
      <c r="P5" s="377"/>
      <c r="Q5" s="381" t="s">
        <v>713</v>
      </c>
    </row>
    <row r="6" spans="1:17" ht="304.5">
      <c r="A6" s="368" t="s">
        <v>592</v>
      </c>
      <c r="B6" s="368">
        <v>33867</v>
      </c>
      <c r="C6" s="384" t="s">
        <v>115</v>
      </c>
      <c r="D6" s="377"/>
      <c r="E6" s="377"/>
      <c r="F6" s="368" t="s">
        <v>614</v>
      </c>
      <c r="G6" s="424">
        <v>45070</v>
      </c>
      <c r="H6" s="426"/>
      <c r="I6" s="427">
        <v>45049</v>
      </c>
      <c r="J6" s="378">
        <v>1772.53</v>
      </c>
      <c r="K6" s="377"/>
      <c r="L6" s="377"/>
      <c r="M6" s="377"/>
      <c r="N6" s="425">
        <v>45070</v>
      </c>
      <c r="O6" s="427">
        <v>45096</v>
      </c>
      <c r="P6" s="377"/>
      <c r="Q6" s="381" t="s">
        <v>713</v>
      </c>
    </row>
    <row r="7" spans="1:17" ht="304.5">
      <c r="A7" s="368" t="s">
        <v>592</v>
      </c>
      <c r="B7" s="368">
        <v>33868</v>
      </c>
      <c r="C7" s="384" t="s">
        <v>716</v>
      </c>
      <c r="D7" s="377"/>
      <c r="E7" s="377"/>
      <c r="F7" s="368" t="s">
        <v>614</v>
      </c>
      <c r="G7" s="424">
        <v>45070</v>
      </c>
      <c r="H7" s="426"/>
      <c r="I7" s="427">
        <v>45049</v>
      </c>
      <c r="J7" s="378">
        <v>1772.53</v>
      </c>
      <c r="K7" s="377"/>
      <c r="L7" s="377"/>
      <c r="M7" s="377"/>
      <c r="N7" s="425">
        <v>45070</v>
      </c>
      <c r="O7" s="427">
        <v>45096</v>
      </c>
      <c r="P7" s="377"/>
      <c r="Q7" s="381" t="s">
        <v>713</v>
      </c>
    </row>
    <row r="8" spans="1:17" ht="304.5">
      <c r="A8" s="368" t="s">
        <v>592</v>
      </c>
      <c r="B8" s="368">
        <v>33870</v>
      </c>
      <c r="C8" s="384" t="s">
        <v>717</v>
      </c>
      <c r="D8" s="377"/>
      <c r="E8" s="377"/>
      <c r="F8" s="368" t="s">
        <v>614</v>
      </c>
      <c r="G8" s="424">
        <v>45070</v>
      </c>
      <c r="H8" s="426"/>
      <c r="I8" s="427">
        <v>45049</v>
      </c>
      <c r="J8" s="378">
        <v>1772.53</v>
      </c>
      <c r="K8" s="377"/>
      <c r="L8" s="377"/>
      <c r="M8" s="377"/>
      <c r="N8" s="425">
        <v>45070</v>
      </c>
      <c r="O8" s="427">
        <v>45096</v>
      </c>
      <c r="P8" s="377"/>
      <c r="Q8" s="381" t="s">
        <v>713</v>
      </c>
    </row>
    <row r="9" spans="1:17" ht="304.5">
      <c r="A9" s="368" t="s">
        <v>592</v>
      </c>
      <c r="B9" s="368">
        <v>33871</v>
      </c>
      <c r="C9" s="384" t="s">
        <v>718</v>
      </c>
      <c r="D9" s="377"/>
      <c r="E9" s="377"/>
      <c r="F9" s="368" t="s">
        <v>614</v>
      </c>
      <c r="G9" s="424">
        <v>45070</v>
      </c>
      <c r="H9" s="426"/>
      <c r="I9" s="427">
        <v>45049</v>
      </c>
      <c r="J9" s="378">
        <v>1772.53</v>
      </c>
      <c r="K9" s="377"/>
      <c r="L9" s="377"/>
      <c r="M9" s="377"/>
      <c r="N9" s="425">
        <v>45070</v>
      </c>
      <c r="O9" s="427">
        <v>45096</v>
      </c>
      <c r="P9" s="377"/>
      <c r="Q9" s="381" t="s">
        <v>713</v>
      </c>
    </row>
    <row r="10" spans="1:17" ht="304.5">
      <c r="A10" s="368" t="s">
        <v>592</v>
      </c>
      <c r="B10" s="368">
        <v>33872</v>
      </c>
      <c r="C10" s="384" t="s">
        <v>719</v>
      </c>
      <c r="D10" s="377"/>
      <c r="E10" s="377"/>
      <c r="F10" s="368" t="s">
        <v>614</v>
      </c>
      <c r="G10" s="424">
        <v>45070</v>
      </c>
      <c r="H10" s="426"/>
      <c r="I10" s="427">
        <v>45049</v>
      </c>
      <c r="J10" s="378">
        <v>1772.53</v>
      </c>
      <c r="K10" s="377"/>
      <c r="L10" s="377"/>
      <c r="M10" s="377"/>
      <c r="N10" s="425">
        <v>45070</v>
      </c>
      <c r="O10" s="427">
        <v>45096</v>
      </c>
      <c r="P10" s="377"/>
      <c r="Q10" s="381" t="s">
        <v>713</v>
      </c>
    </row>
    <row r="11" spans="1:17" ht="304.5">
      <c r="A11" s="368" t="s">
        <v>592</v>
      </c>
      <c r="B11" s="368">
        <v>33873</v>
      </c>
      <c r="C11" s="384" t="s">
        <v>720</v>
      </c>
      <c r="D11" s="377"/>
      <c r="E11" s="377"/>
      <c r="F11" s="368" t="s">
        <v>614</v>
      </c>
      <c r="G11" s="424">
        <v>45070</v>
      </c>
      <c r="H11" s="426"/>
      <c r="I11" s="427">
        <v>45049</v>
      </c>
      <c r="J11" s="378">
        <v>1772.53</v>
      </c>
      <c r="K11" s="377"/>
      <c r="L11" s="377"/>
      <c r="M11" s="377"/>
      <c r="N11" s="425">
        <v>45070</v>
      </c>
      <c r="O11" s="427">
        <v>45096</v>
      </c>
      <c r="P11" s="377"/>
      <c r="Q11" s="381" t="s">
        <v>713</v>
      </c>
    </row>
    <row r="12" spans="1:17" ht="304.5">
      <c r="A12" s="368" t="s">
        <v>592</v>
      </c>
      <c r="B12" s="368">
        <v>33874</v>
      </c>
      <c r="C12" s="384" t="s">
        <v>721</v>
      </c>
      <c r="D12" s="377"/>
      <c r="E12" s="377"/>
      <c r="F12" s="368" t="s">
        <v>614</v>
      </c>
      <c r="G12" s="424">
        <v>45070</v>
      </c>
      <c r="H12" s="426"/>
      <c r="I12" s="427">
        <v>45049</v>
      </c>
      <c r="J12" s="378">
        <v>1772.53</v>
      </c>
      <c r="K12" s="377"/>
      <c r="L12" s="377"/>
      <c r="M12" s="377"/>
      <c r="N12" s="425">
        <v>45070</v>
      </c>
      <c r="O12" s="427">
        <v>45096</v>
      </c>
      <c r="P12" s="377"/>
      <c r="Q12" s="381" t="s">
        <v>713</v>
      </c>
    </row>
    <row r="13" spans="1:17" ht="101.45">
      <c r="A13" s="364" t="s">
        <v>592</v>
      </c>
      <c r="B13" s="364">
        <v>9611</v>
      </c>
      <c r="C13" s="364" t="s">
        <v>722</v>
      </c>
      <c r="D13" s="364"/>
      <c r="E13" s="364"/>
      <c r="F13" s="369" t="s">
        <v>614</v>
      </c>
      <c r="G13" s="428">
        <v>45085</v>
      </c>
      <c r="H13" s="429"/>
      <c r="I13" s="427">
        <v>45082</v>
      </c>
      <c r="J13" s="370">
        <v>1200</v>
      </c>
      <c r="K13" s="364"/>
      <c r="L13" s="364"/>
      <c r="M13" s="364"/>
      <c r="N13" s="428">
        <v>45086</v>
      </c>
      <c r="O13" s="428">
        <v>45096</v>
      </c>
      <c r="P13" s="364"/>
      <c r="Q13" s="422" t="s">
        <v>723</v>
      </c>
    </row>
    <row r="14" spans="1:17" ht="101.45">
      <c r="A14" s="364" t="s">
        <v>592</v>
      </c>
      <c r="B14" s="364">
        <v>9610</v>
      </c>
      <c r="C14" s="364" t="s">
        <v>724</v>
      </c>
      <c r="D14" s="364"/>
      <c r="E14" s="364"/>
      <c r="F14" s="369" t="s">
        <v>725</v>
      </c>
      <c r="G14" s="428">
        <v>45085</v>
      </c>
      <c r="H14" s="429"/>
      <c r="I14" s="427">
        <v>45082</v>
      </c>
      <c r="J14" s="370">
        <v>1200</v>
      </c>
      <c r="K14" s="364"/>
      <c r="L14" s="364"/>
      <c r="M14" s="364"/>
      <c r="N14" s="428">
        <v>45086</v>
      </c>
      <c r="O14" s="428">
        <v>45096</v>
      </c>
      <c r="P14" s="364"/>
      <c r="Q14" s="422" t="s">
        <v>723</v>
      </c>
    </row>
    <row r="15" spans="1:17" ht="72.599999999999994">
      <c r="A15" s="364" t="s">
        <v>92</v>
      </c>
      <c r="B15" s="364">
        <v>94708</v>
      </c>
      <c r="C15" s="364" t="s">
        <v>726</v>
      </c>
      <c r="D15" s="455" t="s">
        <v>727</v>
      </c>
      <c r="E15" s="457" t="s">
        <v>728</v>
      </c>
      <c r="F15" s="369" t="s">
        <v>725</v>
      </c>
      <c r="G15" s="428">
        <v>45146</v>
      </c>
      <c r="H15" s="429">
        <v>45149</v>
      </c>
      <c r="I15" s="428">
        <v>45146</v>
      </c>
      <c r="J15" s="370">
        <v>1200</v>
      </c>
      <c r="K15" s="364"/>
      <c r="L15" s="456">
        <v>45153</v>
      </c>
      <c r="M15" s="364"/>
      <c r="N15" s="428">
        <v>45155</v>
      </c>
      <c r="O15" s="428"/>
      <c r="P15" s="364"/>
      <c r="Q15" s="422" t="s">
        <v>729</v>
      </c>
    </row>
    <row r="16" spans="1:17" ht="29.1">
      <c r="A16" s="364" t="s">
        <v>592</v>
      </c>
      <c r="B16" s="364">
        <v>4586</v>
      </c>
      <c r="C16" s="364" t="s">
        <v>730</v>
      </c>
      <c r="D16" s="364"/>
      <c r="E16" s="364"/>
      <c r="F16" s="369" t="s">
        <v>725</v>
      </c>
      <c r="G16" s="428">
        <v>45160</v>
      </c>
      <c r="H16" s="429"/>
      <c r="I16" s="428">
        <v>45160</v>
      </c>
      <c r="J16" s="459">
        <v>1200</v>
      </c>
      <c r="K16" s="364"/>
      <c r="L16" s="456">
        <v>45170</v>
      </c>
      <c r="M16" s="364"/>
      <c r="N16" s="428">
        <v>45160</v>
      </c>
      <c r="O16" s="428"/>
      <c r="P16" s="364"/>
      <c r="Q16" s="16" t="s">
        <v>731</v>
      </c>
    </row>
    <row r="17" spans="1:17" ht="57.95">
      <c r="A17" s="368" t="s">
        <v>592</v>
      </c>
      <c r="B17" s="538">
        <v>32733</v>
      </c>
      <c r="C17" s="734" t="s">
        <v>271</v>
      </c>
      <c r="D17" s="386" t="s">
        <v>272</v>
      </c>
      <c r="E17" s="735" t="s">
        <v>273</v>
      </c>
      <c r="F17" s="369" t="s">
        <v>614</v>
      </c>
      <c r="G17" s="428"/>
      <c r="H17" s="428"/>
      <c r="I17" s="428">
        <v>45614</v>
      </c>
      <c r="J17" s="369">
        <v>1200</v>
      </c>
      <c r="K17" s="369"/>
      <c r="L17" s="369"/>
      <c r="M17" s="369"/>
      <c r="N17" s="428"/>
      <c r="O17" s="428"/>
      <c r="P17" s="369"/>
      <c r="Q17" s="259" t="s">
        <v>732</v>
      </c>
    </row>
    <row r="18" spans="1:17">
      <c r="A18" s="364"/>
      <c r="B18" s="364"/>
      <c r="C18" s="364"/>
      <c r="D18" s="364"/>
      <c r="E18" s="364"/>
      <c r="F18" s="369"/>
      <c r="G18" s="428"/>
      <c r="H18" s="429"/>
      <c r="I18" s="429"/>
      <c r="J18" s="364"/>
      <c r="K18" s="364"/>
      <c r="L18" s="364"/>
      <c r="M18" s="364"/>
      <c r="N18" s="428"/>
      <c r="O18" s="428"/>
      <c r="P18" s="364"/>
      <c r="Q18" s="364"/>
    </row>
    <row r="19" spans="1:17">
      <c r="A19" s="364"/>
      <c r="B19" s="364"/>
      <c r="C19" s="364"/>
      <c r="D19" s="364"/>
      <c r="E19" s="364"/>
      <c r="F19" s="369"/>
      <c r="G19" s="428"/>
      <c r="H19" s="429"/>
      <c r="I19" s="429"/>
      <c r="J19" s="364"/>
      <c r="K19" s="364"/>
      <c r="L19" s="364"/>
      <c r="M19" s="364"/>
      <c r="N19" s="428"/>
      <c r="O19" s="428"/>
      <c r="P19" s="364"/>
      <c r="Q19" s="364"/>
    </row>
    <row r="20" spans="1:17">
      <c r="A20" s="364"/>
      <c r="B20" s="364"/>
      <c r="C20" s="364"/>
      <c r="D20" s="364"/>
      <c r="E20" s="364"/>
      <c r="F20" s="369"/>
      <c r="G20" s="428"/>
      <c r="H20" s="429"/>
      <c r="I20" s="429"/>
      <c r="J20" s="364"/>
      <c r="K20" s="364"/>
      <c r="L20" s="364"/>
      <c r="M20" s="364"/>
      <c r="N20" s="428"/>
      <c r="O20" s="428"/>
      <c r="P20" s="364"/>
      <c r="Q20" s="364"/>
    </row>
    <row r="21" spans="1:17">
      <c r="A21" s="364"/>
      <c r="B21" s="364"/>
      <c r="C21" s="364"/>
      <c r="D21" s="364"/>
      <c r="E21" s="364"/>
      <c r="F21" s="369"/>
      <c r="G21" s="428"/>
      <c r="H21" s="429"/>
      <c r="I21" s="429"/>
      <c r="J21" s="364"/>
      <c r="K21" s="364"/>
      <c r="L21" s="364"/>
      <c r="M21" s="364"/>
      <c r="N21" s="428"/>
      <c r="O21" s="428"/>
      <c r="P21" s="364"/>
      <c r="Q21" s="364"/>
    </row>
    <row r="22" spans="1:17">
      <c r="A22" s="364"/>
      <c r="B22" s="364"/>
      <c r="C22" s="364"/>
      <c r="D22" s="364"/>
      <c r="E22" s="364"/>
      <c r="F22" s="369"/>
      <c r="G22" s="428"/>
      <c r="H22" s="429"/>
      <c r="I22" s="429"/>
      <c r="J22" s="364"/>
      <c r="K22" s="364"/>
      <c r="L22" s="364"/>
      <c r="M22" s="364"/>
      <c r="N22" s="428"/>
      <c r="O22" s="428"/>
      <c r="P22" s="364"/>
      <c r="Q22" s="364"/>
    </row>
    <row r="23" spans="1:17">
      <c r="A23" s="364"/>
      <c r="B23" s="364"/>
      <c r="C23" s="364"/>
      <c r="D23" s="364"/>
      <c r="E23" s="364"/>
      <c r="F23" s="369"/>
      <c r="G23" s="428"/>
      <c r="H23" s="429"/>
      <c r="I23" s="429"/>
      <c r="J23" s="364"/>
      <c r="K23" s="364"/>
      <c r="L23" s="364"/>
      <c r="M23" s="364"/>
      <c r="N23" s="428"/>
      <c r="O23" s="428"/>
      <c r="P23" s="364"/>
      <c r="Q23" s="364"/>
    </row>
    <row r="24" spans="1:17" ht="15" thickBot="1">
      <c r="A24" s="365"/>
      <c r="B24" s="365"/>
      <c r="C24" s="365"/>
      <c r="D24" s="365"/>
      <c r="E24" s="365"/>
      <c r="F24" s="385"/>
      <c r="G24" s="430"/>
      <c r="H24" s="431"/>
      <c r="I24" s="431"/>
      <c r="J24" s="365"/>
      <c r="K24" s="365"/>
      <c r="L24" s="365"/>
      <c r="M24" s="365"/>
      <c r="N24" s="430"/>
      <c r="O24" s="430"/>
      <c r="P24" s="365"/>
      <c r="Q24" s="365"/>
    </row>
  </sheetData>
  <autoFilter ref="A1:Q1" xr:uid="{20310643-C940-4BAA-8844-85706C52CE4F}"/>
  <hyperlinks>
    <hyperlink ref="E2" r:id="rId1" xr:uid="{9B76932D-46B1-487A-B36A-6F91F9DC2CD8}"/>
    <hyperlink ref="E15" r:id="rId2" xr:uid="{3E5F1444-1E0D-41B9-A47B-CCA6EA9BF924}"/>
    <hyperlink ref="E17" r:id="rId3" display="srichardson@wirelessinfrastructure.co.uk  - 01698846188" xr:uid="{B22575F0-00DE-4671-87B4-85FE06393C59}"/>
  </hyperlinks>
  <pageMargins left="0.7" right="0.7" top="0.75" bottom="0.75" header="0.3" footer="0.3"/>
  <pageSetup paperSize="9" orientation="portrait" horizontalDpi="300" verticalDpi="3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67C4D-954C-47A8-B4FC-04214BB4EBB2}">
  <sheetPr filterMode="1"/>
  <dimension ref="A1:BO120"/>
  <sheetViews>
    <sheetView tabSelected="1" zoomScaleNormal="55" workbookViewId="0">
      <pane xSplit="5" ySplit="2" topLeftCell="AW57" activePane="bottomRight" state="frozen"/>
      <selection pane="bottomRight" activeCell="C65" sqref="C65"/>
      <selection pane="bottomLeft" activeCell="A3" sqref="A3"/>
      <selection pane="topRight" activeCell="F1" sqref="F1"/>
    </sheetView>
  </sheetViews>
  <sheetFormatPr defaultColWidth="9.140625" defaultRowHeight="14.45"/>
  <cols>
    <col min="1" max="1" width="12.7109375" style="720" bestFit="1" customWidth="1"/>
    <col min="2" max="2" width="11.7109375" style="720" bestFit="1" customWidth="1"/>
    <col min="3" max="3" width="32.42578125" style="720" bestFit="1" customWidth="1"/>
    <col min="4" max="4" width="37.28515625" style="720" customWidth="1"/>
    <col min="5" max="5" width="14.5703125" style="720" bestFit="1" customWidth="1"/>
    <col min="6" max="6" width="10.85546875" style="720" bestFit="1" customWidth="1"/>
    <col min="7" max="7" width="32.7109375" style="720" bestFit="1" customWidth="1"/>
    <col min="8" max="8" width="14.5703125" style="720" bestFit="1" customWidth="1"/>
    <col min="9" max="10" width="8" style="720" bestFit="1" customWidth="1"/>
    <col min="11" max="11" width="19" style="720" bestFit="1" customWidth="1"/>
    <col min="12" max="12" width="18.85546875" style="720" bestFit="1" customWidth="1"/>
    <col min="13" max="13" width="45" style="720" bestFit="1" customWidth="1"/>
    <col min="14" max="14" width="38.85546875" style="720" bestFit="1" customWidth="1"/>
    <col min="15" max="15" width="52.85546875" style="720" bestFit="1" customWidth="1"/>
    <col min="16" max="18" width="52.85546875" style="720" customWidth="1"/>
    <col min="19" max="19" width="17.7109375" style="720" bestFit="1" customWidth="1"/>
    <col min="20" max="20" width="24.28515625" style="720" bestFit="1" customWidth="1"/>
    <col min="21" max="21" width="17.28515625" style="720" bestFit="1" customWidth="1"/>
    <col min="22" max="22" width="23.7109375" style="720" bestFit="1" customWidth="1"/>
    <col min="23" max="23" width="57.28515625" style="719" hidden="1" customWidth="1"/>
    <col min="24" max="24" width="19.42578125" style="719" hidden="1" customWidth="1"/>
    <col min="25" max="25" width="60" style="719" hidden="1" customWidth="1"/>
    <col min="26" max="26" width="102.7109375" style="719" hidden="1" customWidth="1"/>
    <col min="27" max="27" width="16.42578125" style="719" hidden="1" customWidth="1"/>
    <col min="28" max="28" width="15.7109375" style="719" hidden="1" customWidth="1"/>
    <col min="29" max="29" width="140" style="719" hidden="1" customWidth="1"/>
    <col min="30" max="30" width="250.85546875" style="719" hidden="1" customWidth="1"/>
    <col min="31" max="31" width="13.5703125" style="836" hidden="1" customWidth="1"/>
    <col min="32" max="32" width="16.42578125" style="719" hidden="1" customWidth="1"/>
    <col min="33" max="33" width="19.42578125" style="719" hidden="1" customWidth="1"/>
    <col min="34" max="34" width="16.42578125" style="719" hidden="1" customWidth="1"/>
    <col min="35" max="35" width="18.85546875" style="719" hidden="1" customWidth="1"/>
    <col min="36" max="36" width="15.5703125" style="719" hidden="1" customWidth="1"/>
    <col min="37" max="37" width="19.140625" style="719" hidden="1" customWidth="1"/>
    <col min="38" max="39" width="26.42578125" style="720" customWidth="1"/>
    <col min="40" max="40" width="15.140625" style="720" bestFit="1" customWidth="1"/>
    <col min="41" max="41" width="16.7109375" style="720" bestFit="1" customWidth="1"/>
    <col min="42" max="42" width="20.28515625" style="720" bestFit="1" customWidth="1"/>
    <col min="43" max="43" width="18.85546875" style="720" bestFit="1" customWidth="1"/>
    <col min="44" max="45" width="18.85546875" style="720" customWidth="1"/>
    <col min="46" max="46" width="24" style="720" bestFit="1" customWidth="1"/>
    <col min="47" max="48" width="24" style="720" customWidth="1"/>
    <col min="49" max="49" width="24.42578125" style="720" bestFit="1" customWidth="1"/>
    <col min="50" max="51" width="24.42578125" style="720" customWidth="1"/>
    <col min="52" max="52" width="14.42578125" style="720" customWidth="1"/>
    <col min="53" max="53" width="15.140625" style="720" customWidth="1"/>
    <col min="54" max="54" width="40.5703125" style="720" customWidth="1"/>
    <col min="55" max="55" width="24.28515625" style="720" customWidth="1"/>
    <col min="56" max="56" width="24.140625" style="720" bestFit="1" customWidth="1"/>
    <col min="57" max="57" width="25.7109375" style="720" bestFit="1" customWidth="1"/>
    <col min="58" max="58" width="44.42578125" style="720" customWidth="1"/>
    <col min="59" max="59" width="55.85546875" style="720" customWidth="1"/>
    <col min="60" max="60" width="22.85546875" style="720" bestFit="1" customWidth="1"/>
    <col min="61" max="61" width="18.85546875" style="726" bestFit="1" customWidth="1"/>
    <col min="62" max="62" width="25.28515625" style="720" bestFit="1" customWidth="1"/>
    <col min="63" max="65" width="25.28515625" style="720" customWidth="1"/>
    <col min="66" max="66" width="27" style="720" bestFit="1" customWidth="1"/>
    <col min="67" max="67" width="64.42578125" style="1073" bestFit="1" customWidth="1"/>
    <col min="68" max="68" width="9.140625" style="720" bestFit="1" customWidth="1"/>
    <col min="69" max="16384" width="9.140625" style="720"/>
  </cols>
  <sheetData>
    <row r="1" spans="1:67" ht="15" thickBot="1">
      <c r="A1" s="856"/>
      <c r="B1" s="856"/>
      <c r="C1" s="856"/>
      <c r="D1" s="856"/>
      <c r="E1" s="856"/>
      <c r="F1" s="856"/>
      <c r="G1" s="856"/>
      <c r="H1" s="856"/>
      <c r="I1" s="856"/>
      <c r="J1" s="856"/>
      <c r="K1" s="856"/>
      <c r="L1" s="856"/>
      <c r="M1" s="856" t="s">
        <v>68</v>
      </c>
      <c r="N1" s="856"/>
      <c r="O1" s="856"/>
      <c r="P1" s="856"/>
      <c r="Q1" s="856"/>
      <c r="R1" s="856"/>
      <c r="S1" s="856"/>
      <c r="T1" s="856"/>
      <c r="U1" s="856"/>
      <c r="V1" s="856"/>
      <c r="W1" s="853"/>
      <c r="X1" s="853"/>
      <c r="Y1" s="853"/>
      <c r="Z1" s="853"/>
      <c r="AA1" s="854"/>
      <c r="AB1" s="853"/>
      <c r="AC1" s="853"/>
      <c r="AD1" s="853"/>
      <c r="AE1" s="855" t="s">
        <v>70</v>
      </c>
      <c r="AF1" s="853"/>
      <c r="AG1" s="853"/>
      <c r="AH1" s="853"/>
      <c r="AI1" s="855" t="s">
        <v>733</v>
      </c>
      <c r="AJ1" s="853"/>
      <c r="AK1" s="853"/>
      <c r="AL1" s="856"/>
      <c r="AM1" s="856"/>
      <c r="AN1" s="856"/>
      <c r="AO1" s="856"/>
      <c r="AP1" s="856"/>
      <c r="AQ1" s="856"/>
      <c r="AR1" s="856"/>
      <c r="AS1" s="856"/>
      <c r="AT1" s="856"/>
      <c r="AU1" s="856"/>
      <c r="AV1" s="856"/>
      <c r="AW1" s="856"/>
      <c r="AX1" s="856"/>
      <c r="AY1" s="856"/>
      <c r="AZ1" s="856"/>
      <c r="BA1" s="858"/>
      <c r="BB1" s="856"/>
      <c r="BC1" s="856"/>
      <c r="BD1" s="856"/>
      <c r="BE1" s="856"/>
      <c r="BF1" s="857" t="s">
        <v>67</v>
      </c>
      <c r="BG1" s="858"/>
      <c r="BH1" s="858"/>
      <c r="BI1" s="859"/>
      <c r="BJ1" s="858"/>
      <c r="BK1" s="858"/>
      <c r="BL1" s="858"/>
      <c r="BM1" s="858"/>
      <c r="BN1" s="856"/>
      <c r="BO1" s="1060"/>
    </row>
    <row r="2" spans="1:67" s="1062" customFormat="1" ht="39.6" thickBot="1">
      <c r="A2" s="837" t="s">
        <v>734</v>
      </c>
      <c r="B2" s="838" t="s">
        <v>735</v>
      </c>
      <c r="C2" s="849" t="s">
        <v>1</v>
      </c>
      <c r="D2" s="838" t="s">
        <v>2</v>
      </c>
      <c r="E2" s="839" t="s">
        <v>736</v>
      </c>
      <c r="F2" s="838" t="s">
        <v>737</v>
      </c>
      <c r="G2" s="838" t="s">
        <v>738</v>
      </c>
      <c r="H2" s="838" t="s">
        <v>739</v>
      </c>
      <c r="I2" s="838" t="s">
        <v>740</v>
      </c>
      <c r="J2" s="838" t="s">
        <v>741</v>
      </c>
      <c r="K2" s="838" t="s">
        <v>742</v>
      </c>
      <c r="L2" s="838" t="s">
        <v>743</v>
      </c>
      <c r="M2" s="838" t="s">
        <v>744</v>
      </c>
      <c r="N2" s="838" t="s">
        <v>745</v>
      </c>
      <c r="O2" s="840" t="s">
        <v>746</v>
      </c>
      <c r="P2" s="840" t="s">
        <v>747</v>
      </c>
      <c r="Q2" s="840" t="s">
        <v>748</v>
      </c>
      <c r="R2" s="840" t="s">
        <v>749</v>
      </c>
      <c r="S2" s="841" t="s">
        <v>750</v>
      </c>
      <c r="T2" s="841" t="s">
        <v>751</v>
      </c>
      <c r="U2" s="841" t="s">
        <v>752</v>
      </c>
      <c r="V2" s="841" t="s">
        <v>753</v>
      </c>
      <c r="W2" s="842" t="s">
        <v>754</v>
      </c>
      <c r="X2" s="842" t="s">
        <v>755</v>
      </c>
      <c r="Y2" s="842" t="s">
        <v>756</v>
      </c>
      <c r="Z2" s="843" t="s">
        <v>749</v>
      </c>
      <c r="AA2" s="844" t="s">
        <v>757</v>
      </c>
      <c r="AB2" s="839" t="s">
        <v>758</v>
      </c>
      <c r="AC2" s="838" t="s">
        <v>759</v>
      </c>
      <c r="AD2" s="838" t="s">
        <v>84</v>
      </c>
      <c r="AE2" s="845" t="s">
        <v>760</v>
      </c>
      <c r="AF2" s="838" t="s">
        <v>17</v>
      </c>
      <c r="AG2" s="838" t="s">
        <v>761</v>
      </c>
      <c r="AH2" s="838" t="s">
        <v>762</v>
      </c>
      <c r="AI2" s="838" t="s">
        <v>763</v>
      </c>
      <c r="AJ2" s="838" t="s">
        <v>764</v>
      </c>
      <c r="AK2" s="838" t="s">
        <v>765</v>
      </c>
      <c r="AL2" s="838" t="s">
        <v>766</v>
      </c>
      <c r="AM2" s="852" t="s">
        <v>767</v>
      </c>
      <c r="AN2" s="838" t="s">
        <v>768</v>
      </c>
      <c r="AO2" s="838" t="s">
        <v>769</v>
      </c>
      <c r="AP2" s="838" t="s">
        <v>770</v>
      </c>
      <c r="AQ2" s="838" t="s">
        <v>771</v>
      </c>
      <c r="AR2" s="838" t="s">
        <v>772</v>
      </c>
      <c r="AS2" s="838" t="s">
        <v>773</v>
      </c>
      <c r="AT2" s="838" t="s">
        <v>774</v>
      </c>
      <c r="AU2" s="838" t="s">
        <v>775</v>
      </c>
      <c r="AV2" s="838" t="s">
        <v>776</v>
      </c>
      <c r="AW2" s="838" t="s">
        <v>777</v>
      </c>
      <c r="AX2" s="849" t="s">
        <v>778</v>
      </c>
      <c r="AY2" s="849" t="s">
        <v>779</v>
      </c>
      <c r="AZ2" s="849" t="s">
        <v>780</v>
      </c>
      <c r="BA2" s="1051" t="s">
        <v>781</v>
      </c>
      <c r="BB2" s="850" t="s">
        <v>782</v>
      </c>
      <c r="BC2" s="1061" t="s">
        <v>783</v>
      </c>
      <c r="BD2" s="846" t="s">
        <v>784</v>
      </c>
      <c r="BE2" s="846" t="s">
        <v>785</v>
      </c>
      <c r="BF2" s="846" t="s">
        <v>786</v>
      </c>
      <c r="BG2" s="846" t="s">
        <v>787</v>
      </c>
      <c r="BH2" s="846" t="s">
        <v>788</v>
      </c>
      <c r="BI2" s="847" t="s">
        <v>789</v>
      </c>
      <c r="BJ2" s="851" t="s">
        <v>790</v>
      </c>
      <c r="BK2" s="1211" t="s">
        <v>791</v>
      </c>
      <c r="BL2" s="1211" t="s">
        <v>792</v>
      </c>
      <c r="BM2" s="1211" t="s">
        <v>793</v>
      </c>
      <c r="BN2" s="839" t="s">
        <v>794</v>
      </c>
      <c r="BO2" s="848" t="s">
        <v>84</v>
      </c>
    </row>
    <row r="3" spans="1:67" s="719" customFormat="1" ht="104.1" hidden="1">
      <c r="A3" s="1230">
        <v>2802</v>
      </c>
      <c r="B3" s="861">
        <v>1</v>
      </c>
      <c r="C3" s="862" t="s">
        <v>795</v>
      </c>
      <c r="D3" s="865" t="s">
        <v>796</v>
      </c>
      <c r="E3" s="864" t="s">
        <v>797</v>
      </c>
      <c r="F3" s="865" t="s">
        <v>798</v>
      </c>
      <c r="G3" s="865" t="s">
        <v>799</v>
      </c>
      <c r="H3" s="865" t="s">
        <v>800</v>
      </c>
      <c r="I3" s="865">
        <v>531642</v>
      </c>
      <c r="J3" s="865">
        <v>180124</v>
      </c>
      <c r="K3" s="865" t="s">
        <v>801</v>
      </c>
      <c r="L3" s="865"/>
      <c r="M3" s="863" t="s">
        <v>802</v>
      </c>
      <c r="N3" s="863"/>
      <c r="O3" s="866" t="s">
        <v>803</v>
      </c>
      <c r="P3" s="866"/>
      <c r="Q3" s="866"/>
      <c r="R3" s="866"/>
      <c r="S3" s="867" t="s">
        <v>804</v>
      </c>
      <c r="T3" s="867" t="s">
        <v>805</v>
      </c>
      <c r="U3" s="867">
        <v>3</v>
      </c>
      <c r="V3" s="868">
        <f ca="1">WORKDAY(TODAY(), U3)</f>
        <v>45772</v>
      </c>
      <c r="W3" s="922" t="s">
        <v>806</v>
      </c>
      <c r="X3" s="922" t="s">
        <v>807</v>
      </c>
      <c r="Y3" s="922" t="s">
        <v>806</v>
      </c>
      <c r="Z3" s="869" t="s">
        <v>808</v>
      </c>
      <c r="AA3" s="863"/>
      <c r="AB3" s="870">
        <v>45679</v>
      </c>
      <c r="AC3" s="871" t="s">
        <v>809</v>
      </c>
      <c r="AD3" s="862" t="s">
        <v>810</v>
      </c>
      <c r="AE3" s="872">
        <v>45687</v>
      </c>
      <c r="AF3" s="873">
        <v>4010542049</v>
      </c>
      <c r="AG3" s="874" t="s">
        <v>811</v>
      </c>
      <c r="AH3" s="875">
        <v>384.41</v>
      </c>
      <c r="AI3" s="865" t="s">
        <v>812</v>
      </c>
      <c r="AJ3" s="872">
        <v>45706</v>
      </c>
      <c r="AK3" s="1065" t="s">
        <v>813</v>
      </c>
      <c r="AL3" s="1065" t="s">
        <v>814</v>
      </c>
      <c r="AM3" s="1065" t="s">
        <v>815</v>
      </c>
      <c r="AN3" s="1250" t="s">
        <v>816</v>
      </c>
      <c r="AO3" s="1065"/>
      <c r="AP3" s="1250" t="s">
        <v>817</v>
      </c>
      <c r="AQ3" s="872"/>
      <c r="AR3" s="872"/>
      <c r="AS3" s="872"/>
      <c r="AT3" s="872"/>
      <c r="AU3" s="872"/>
      <c r="AV3" s="872"/>
      <c r="AW3" s="872"/>
      <c r="AX3" s="876"/>
      <c r="AY3" s="876"/>
      <c r="AZ3" s="876"/>
      <c r="BA3" s="910"/>
      <c r="BB3" s="877"/>
      <c r="BC3" s="878"/>
      <c r="BD3" s="879"/>
      <c r="BE3" s="879"/>
      <c r="BF3" s="880"/>
      <c r="BG3" s="880"/>
      <c r="BH3" s="880"/>
      <c r="BI3" s="1273"/>
      <c r="BJ3" s="1215"/>
      <c r="BK3" s="910"/>
      <c r="BL3" s="910"/>
      <c r="BM3" s="910"/>
      <c r="BN3" s="881"/>
      <c r="BO3" s="1276" t="s">
        <v>818</v>
      </c>
    </row>
    <row r="4" spans="1:67" s="719" customFormat="1" ht="65.25" hidden="1" customHeight="1">
      <c r="A4" s="888">
        <v>2883</v>
      </c>
      <c r="B4" s="888" t="s">
        <v>819</v>
      </c>
      <c r="C4" s="885" t="s">
        <v>820</v>
      </c>
      <c r="D4" s="886" t="s">
        <v>821</v>
      </c>
      <c r="E4" s="887" t="s">
        <v>822</v>
      </c>
      <c r="F4" s="971" t="s">
        <v>798</v>
      </c>
      <c r="G4" s="971" t="s">
        <v>799</v>
      </c>
      <c r="H4" s="971" t="s">
        <v>800</v>
      </c>
      <c r="I4" s="971">
        <v>532292</v>
      </c>
      <c r="J4" s="971">
        <v>180168</v>
      </c>
      <c r="K4" s="971" t="s">
        <v>801</v>
      </c>
      <c r="L4" s="971"/>
      <c r="M4" s="990"/>
      <c r="N4" s="1018"/>
      <c r="O4" s="991"/>
      <c r="P4" s="991"/>
      <c r="Q4" s="991"/>
      <c r="R4" s="991"/>
      <c r="S4" s="992"/>
      <c r="T4" s="890"/>
      <c r="U4" s="890"/>
      <c r="V4" s="977"/>
      <c r="W4" s="993"/>
      <c r="X4" s="906"/>
      <c r="Y4" s="994"/>
      <c r="Z4" s="1031"/>
      <c r="AA4" s="888"/>
      <c r="AB4" s="894"/>
      <c r="AC4" s="871"/>
      <c r="AD4" s="895"/>
      <c r="AE4" s="896"/>
      <c r="AF4" s="897"/>
      <c r="AG4" s="897"/>
      <c r="AH4" s="899"/>
      <c r="AI4" s="888"/>
      <c r="AJ4" s="896"/>
      <c r="AK4" s="896"/>
      <c r="AL4" s="896"/>
      <c r="AM4" s="896" t="s">
        <v>823</v>
      </c>
      <c r="AN4" s="1013"/>
      <c r="AO4" s="896"/>
      <c r="AP4" s="896"/>
      <c r="AQ4" s="896"/>
      <c r="AR4" s="872"/>
      <c r="AS4" s="872"/>
      <c r="AT4" s="896"/>
      <c r="AU4" s="896"/>
      <c r="AV4" s="896"/>
      <c r="AW4" s="896"/>
      <c r="AX4" s="901"/>
      <c r="AY4" s="901"/>
      <c r="AZ4" s="901"/>
      <c r="BA4" s="924"/>
      <c r="BB4" s="1012"/>
      <c r="BC4" s="888"/>
      <c r="BD4" s="888"/>
      <c r="BE4" s="888"/>
      <c r="BF4" s="924"/>
      <c r="BG4" s="924"/>
      <c r="BH4" s="924"/>
      <c r="BI4" s="924"/>
      <c r="BJ4" s="1035"/>
      <c r="BK4" s="924"/>
      <c r="BL4" s="924"/>
      <c r="BM4" s="924"/>
      <c r="BN4" s="904"/>
      <c r="BO4" s="911" t="s">
        <v>824</v>
      </c>
    </row>
    <row r="5" spans="1:67" s="719" customFormat="1" ht="65.099999999999994" hidden="1">
      <c r="A5" s="888">
        <v>2887</v>
      </c>
      <c r="B5" s="888" t="s">
        <v>825</v>
      </c>
      <c r="C5" s="885" t="s">
        <v>826</v>
      </c>
      <c r="D5" s="886" t="s">
        <v>827</v>
      </c>
      <c r="E5" s="887" t="s">
        <v>828</v>
      </c>
      <c r="F5" s="971" t="s">
        <v>798</v>
      </c>
      <c r="G5" s="971" t="s">
        <v>829</v>
      </c>
      <c r="H5" s="971" t="s">
        <v>800</v>
      </c>
      <c r="I5" s="971"/>
      <c r="J5" s="971"/>
      <c r="K5" s="971" t="s">
        <v>801</v>
      </c>
      <c r="L5" s="888" t="s">
        <v>830</v>
      </c>
      <c r="M5" s="990" t="s">
        <v>831</v>
      </c>
      <c r="N5" s="1018" t="s">
        <v>832</v>
      </c>
      <c r="O5" s="991" t="s">
        <v>833</v>
      </c>
      <c r="P5" s="991" t="s">
        <v>806</v>
      </c>
      <c r="Q5" s="991" t="s">
        <v>834</v>
      </c>
      <c r="R5" s="991" t="s">
        <v>835</v>
      </c>
      <c r="S5" s="992"/>
      <c r="T5" s="890"/>
      <c r="U5" s="890"/>
      <c r="V5" s="977"/>
      <c r="W5" s="993"/>
      <c r="X5" s="906"/>
      <c r="Y5" s="994"/>
      <c r="Z5" s="1031"/>
      <c r="AA5" s="888"/>
      <c r="AB5" s="907"/>
      <c r="AC5" s="871"/>
      <c r="AD5" s="885"/>
      <c r="AE5" s="896"/>
      <c r="AF5" s="897"/>
      <c r="AG5" s="897"/>
      <c r="AH5" s="899"/>
      <c r="AI5" s="888"/>
      <c r="AJ5" s="896"/>
      <c r="AK5" s="896"/>
      <c r="AL5" s="913" t="s">
        <v>836</v>
      </c>
      <c r="AM5" s="909" t="s">
        <v>837</v>
      </c>
      <c r="AN5" s="940">
        <v>45778</v>
      </c>
      <c r="AO5" s="896"/>
      <c r="AP5" s="909" t="s">
        <v>838</v>
      </c>
      <c r="AQ5" s="896"/>
      <c r="AR5" s="872"/>
      <c r="AS5" s="872"/>
      <c r="AT5" s="896"/>
      <c r="AU5" s="896"/>
      <c r="AV5" s="896"/>
      <c r="AW5" s="896"/>
      <c r="AX5" s="901"/>
      <c r="AY5" s="901"/>
      <c r="AZ5" s="901"/>
      <c r="BA5" s="924"/>
      <c r="BB5" s="1012"/>
      <c r="BC5" s="888"/>
      <c r="BD5" s="888"/>
      <c r="BE5" s="888"/>
      <c r="BF5" s="924"/>
      <c r="BG5" s="924"/>
      <c r="BH5" s="924"/>
      <c r="BI5" s="924"/>
      <c r="BJ5" s="1035"/>
      <c r="BK5" s="924"/>
      <c r="BL5" s="924"/>
      <c r="BM5" s="924"/>
      <c r="BN5" s="904"/>
      <c r="BO5" s="911"/>
    </row>
    <row r="6" spans="1:67" s="719" customFormat="1" ht="117" hidden="1">
      <c r="A6" s="905">
        <v>3187</v>
      </c>
      <c r="B6" s="884">
        <v>1</v>
      </c>
      <c r="C6" s="885" t="s">
        <v>839</v>
      </c>
      <c r="D6" s="886" t="s">
        <v>840</v>
      </c>
      <c r="E6" s="887" t="s">
        <v>841</v>
      </c>
      <c r="F6" s="888" t="s">
        <v>798</v>
      </c>
      <c r="G6" s="888" t="s">
        <v>842</v>
      </c>
      <c r="H6" s="888" t="s">
        <v>800</v>
      </c>
      <c r="I6" s="888">
        <v>527958</v>
      </c>
      <c r="J6" s="888">
        <v>181870</v>
      </c>
      <c r="K6" s="888" t="s">
        <v>843</v>
      </c>
      <c r="L6" s="888"/>
      <c r="M6" s="886" t="s">
        <v>844</v>
      </c>
      <c r="N6" s="886"/>
      <c r="O6" s="889" t="s">
        <v>845</v>
      </c>
      <c r="P6" s="889"/>
      <c r="Q6" s="889"/>
      <c r="R6" s="889"/>
      <c r="S6" s="890" t="s">
        <v>846</v>
      </c>
      <c r="T6" s="890" t="s">
        <v>847</v>
      </c>
      <c r="U6" s="890">
        <v>5</v>
      </c>
      <c r="V6" s="891">
        <f ca="1">WORKDAY(TODAY(), U6)</f>
        <v>45776</v>
      </c>
      <c r="W6" s="892" t="s">
        <v>848</v>
      </c>
      <c r="X6" s="892" t="s">
        <v>849</v>
      </c>
      <c r="Y6" s="906" t="s">
        <v>850</v>
      </c>
      <c r="Z6" s="912" t="s">
        <v>851</v>
      </c>
      <c r="AA6" s="888" t="s">
        <v>807</v>
      </c>
      <c r="AB6" s="907">
        <v>45680</v>
      </c>
      <c r="AC6" s="871" t="s">
        <v>852</v>
      </c>
      <c r="AD6" s="885" t="s">
        <v>853</v>
      </c>
      <c r="AE6" s="896">
        <v>45687</v>
      </c>
      <c r="AF6" s="897">
        <v>4010542050</v>
      </c>
      <c r="AG6" s="898" t="s">
        <v>811</v>
      </c>
      <c r="AH6" s="899">
        <v>384.41</v>
      </c>
      <c r="AI6" s="888">
        <v>20</v>
      </c>
      <c r="AJ6" s="896"/>
      <c r="AK6" s="896"/>
      <c r="AL6" s="932" t="s">
        <v>854</v>
      </c>
      <c r="AM6" s="932" t="s">
        <v>855</v>
      </c>
      <c r="AN6" s="931">
        <v>45769</v>
      </c>
      <c r="AO6" s="932"/>
      <c r="AP6" s="1210" t="s">
        <v>856</v>
      </c>
      <c r="AQ6" s="896"/>
      <c r="AR6" s="872"/>
      <c r="AS6" s="872"/>
      <c r="AT6" s="896"/>
      <c r="AU6" s="896"/>
      <c r="AV6" s="896"/>
      <c r="AW6" s="896"/>
      <c r="AX6" s="901"/>
      <c r="AY6" s="901"/>
      <c r="AZ6" s="901"/>
      <c r="BA6" s="910"/>
      <c r="BB6" s="877"/>
      <c r="BC6" s="915" t="s">
        <v>857</v>
      </c>
      <c r="BD6" s="915"/>
      <c r="BE6" s="915"/>
      <c r="BF6" s="910"/>
      <c r="BG6" s="910"/>
      <c r="BH6" s="910"/>
      <c r="BI6" s="903"/>
      <c r="BJ6" s="1055"/>
      <c r="BK6" s="910"/>
      <c r="BL6" s="910"/>
      <c r="BM6" s="910"/>
      <c r="BN6" s="904"/>
      <c r="BO6" s="911"/>
    </row>
    <row r="7" spans="1:67" s="719" customFormat="1" ht="65.099999999999994" hidden="1">
      <c r="A7" s="905">
        <v>3285</v>
      </c>
      <c r="B7" s="1009" t="s">
        <v>825</v>
      </c>
      <c r="C7" s="885" t="s">
        <v>858</v>
      </c>
      <c r="D7" s="886" t="s">
        <v>859</v>
      </c>
      <c r="E7" s="887" t="s">
        <v>860</v>
      </c>
      <c r="F7" s="971" t="s">
        <v>798</v>
      </c>
      <c r="G7" s="1010" t="s">
        <v>861</v>
      </c>
      <c r="H7" s="971"/>
      <c r="I7" s="1011">
        <v>527403</v>
      </c>
      <c r="J7" s="1011">
        <v>179303</v>
      </c>
      <c r="K7" s="1011" t="s">
        <v>862</v>
      </c>
      <c r="L7" s="888" t="s">
        <v>830</v>
      </c>
      <c r="M7" s="990" t="s">
        <v>863</v>
      </c>
      <c r="N7" s="1018" t="s">
        <v>864</v>
      </c>
      <c r="O7" s="991" t="s">
        <v>865</v>
      </c>
      <c r="P7" s="991" t="s">
        <v>866</v>
      </c>
      <c r="Q7" s="991" t="s">
        <v>867</v>
      </c>
      <c r="R7" s="991" t="s">
        <v>868</v>
      </c>
      <c r="S7" s="992"/>
      <c r="T7" s="890"/>
      <c r="U7" s="890"/>
      <c r="V7" s="977"/>
      <c r="W7" s="993"/>
      <c r="X7" s="906"/>
      <c r="Y7" s="994"/>
      <c r="Z7" s="1031"/>
      <c r="AA7" s="888"/>
      <c r="AB7" s="907">
        <v>45743</v>
      </c>
      <c r="AC7" s="871" t="s">
        <v>869</v>
      </c>
      <c r="AD7" s="885"/>
      <c r="AE7" s="896"/>
      <c r="AF7" s="897"/>
      <c r="AG7" s="897"/>
      <c r="AH7" s="899"/>
      <c r="AI7" s="888"/>
      <c r="AJ7" s="896"/>
      <c r="AK7" s="896"/>
      <c r="AL7" s="932" t="s">
        <v>870</v>
      </c>
      <c r="AM7" s="932" t="s">
        <v>855</v>
      </c>
      <c r="AN7" s="931">
        <v>45769</v>
      </c>
      <c r="AO7" s="931"/>
      <c r="AP7" s="931" t="s">
        <v>838</v>
      </c>
      <c r="AQ7" s="896"/>
      <c r="AR7" s="872"/>
      <c r="AS7" s="896"/>
      <c r="AT7" s="896"/>
      <c r="AU7" s="896"/>
      <c r="AV7" s="896"/>
      <c r="AW7" s="896"/>
      <c r="AX7" s="901"/>
      <c r="AY7" s="901"/>
      <c r="AZ7" s="901"/>
      <c r="BA7" s="924"/>
      <c r="BB7" s="1012"/>
      <c r="BC7" s="888"/>
      <c r="BD7" s="888"/>
      <c r="BE7" s="888"/>
      <c r="BF7" s="924"/>
      <c r="BG7" s="924"/>
      <c r="BH7" s="924"/>
      <c r="BI7" s="924"/>
      <c r="BJ7" s="1035"/>
      <c r="BK7" s="924"/>
      <c r="BL7" s="924"/>
      <c r="BM7" s="924"/>
      <c r="BN7" s="904"/>
      <c r="BO7" s="911" t="s">
        <v>871</v>
      </c>
    </row>
    <row r="8" spans="1:67" s="719" customFormat="1" ht="90.6" hidden="1" customHeight="1">
      <c r="A8" s="930">
        <v>6806</v>
      </c>
      <c r="B8" s="888">
        <v>1</v>
      </c>
      <c r="C8" s="885" t="s">
        <v>872</v>
      </c>
      <c r="D8" s="888" t="s">
        <v>873</v>
      </c>
      <c r="E8" s="887" t="s">
        <v>874</v>
      </c>
      <c r="F8" s="888" t="s">
        <v>798</v>
      </c>
      <c r="G8" s="888" t="s">
        <v>875</v>
      </c>
      <c r="H8" s="888" t="s">
        <v>800</v>
      </c>
      <c r="I8" s="888">
        <v>510866</v>
      </c>
      <c r="J8" s="888">
        <v>196553</v>
      </c>
      <c r="K8" s="888" t="s">
        <v>801</v>
      </c>
      <c r="L8" s="888"/>
      <c r="M8" s="886" t="s">
        <v>876</v>
      </c>
      <c r="N8" s="886" t="s">
        <v>877</v>
      </c>
      <c r="O8" s="889" t="s">
        <v>878</v>
      </c>
      <c r="P8" s="889"/>
      <c r="Q8" s="889"/>
      <c r="R8" s="889"/>
      <c r="S8" s="890" t="s">
        <v>846</v>
      </c>
      <c r="T8" s="890" t="s">
        <v>879</v>
      </c>
      <c r="U8" s="890">
        <v>2</v>
      </c>
      <c r="V8" s="891">
        <f ca="1">WORKDAY(TODAY(), U8)</f>
        <v>45771</v>
      </c>
      <c r="W8" s="906" t="s">
        <v>806</v>
      </c>
      <c r="X8" s="906" t="s">
        <v>807</v>
      </c>
      <c r="Y8" s="906" t="s">
        <v>806</v>
      </c>
      <c r="Z8" s="912" t="s">
        <v>880</v>
      </c>
      <c r="AA8" s="888"/>
      <c r="AB8" s="907">
        <v>45684</v>
      </c>
      <c r="AC8" s="871" t="s">
        <v>881</v>
      </c>
      <c r="AD8" s="885"/>
      <c r="AE8" s="896">
        <v>45687</v>
      </c>
      <c r="AF8" s="897">
        <v>4010542053</v>
      </c>
      <c r="AG8" s="898" t="s">
        <v>811</v>
      </c>
      <c r="AH8" s="899">
        <v>384.41</v>
      </c>
      <c r="AI8" s="888"/>
      <c r="AJ8" s="896"/>
      <c r="AK8" s="896"/>
      <c r="AL8" s="896" t="s">
        <v>882</v>
      </c>
      <c r="AM8" s="896" t="s">
        <v>815</v>
      </c>
      <c r="AN8" s="931">
        <v>45770</v>
      </c>
      <c r="AO8" s="931"/>
      <c r="AP8" s="932" t="s">
        <v>883</v>
      </c>
      <c r="AQ8" s="896"/>
      <c r="AR8" s="872"/>
      <c r="AS8" s="920"/>
      <c r="AT8" s="920"/>
      <c r="AU8" s="920"/>
      <c r="AV8" s="896"/>
      <c r="AW8" s="920"/>
      <c r="AX8" s="929"/>
      <c r="AY8" s="929"/>
      <c r="AZ8" s="901"/>
      <c r="BA8" s="924"/>
      <c r="BB8" s="877"/>
      <c r="BC8" s="915"/>
      <c r="BD8" s="915"/>
      <c r="BE8" s="915"/>
      <c r="BF8" s="910"/>
      <c r="BG8" s="910"/>
      <c r="BH8" s="910"/>
      <c r="BI8" s="903"/>
      <c r="BJ8" s="921"/>
      <c r="BK8" s="910"/>
      <c r="BL8" s="910"/>
      <c r="BM8" s="910"/>
      <c r="BN8" s="904"/>
      <c r="BO8" s="911"/>
    </row>
    <row r="9" spans="1:67" s="719" customFormat="1" ht="117" hidden="1">
      <c r="A9" s="905">
        <v>7213</v>
      </c>
      <c r="B9" s="884">
        <v>1</v>
      </c>
      <c r="C9" s="885" t="s">
        <v>884</v>
      </c>
      <c r="D9" s="886" t="s">
        <v>885</v>
      </c>
      <c r="E9" s="887" t="s">
        <v>886</v>
      </c>
      <c r="F9" s="888" t="s">
        <v>798</v>
      </c>
      <c r="G9" s="888" t="s">
        <v>887</v>
      </c>
      <c r="H9" s="888" t="s">
        <v>800</v>
      </c>
      <c r="I9" s="888">
        <v>528993</v>
      </c>
      <c r="J9" s="888">
        <v>185015</v>
      </c>
      <c r="K9" s="888" t="s">
        <v>801</v>
      </c>
      <c r="L9" s="888"/>
      <c r="M9" s="886" t="s">
        <v>844</v>
      </c>
      <c r="N9" s="888"/>
      <c r="O9" s="889" t="s">
        <v>845</v>
      </c>
      <c r="P9" s="889"/>
      <c r="Q9" s="889"/>
      <c r="R9" s="889"/>
      <c r="S9" s="890" t="s">
        <v>846</v>
      </c>
      <c r="T9" s="890" t="s">
        <v>847</v>
      </c>
      <c r="U9" s="890">
        <v>5</v>
      </c>
      <c r="V9" s="891">
        <f ca="1">WORKDAY(TODAY(), U9)</f>
        <v>45776</v>
      </c>
      <c r="W9" s="906" t="s">
        <v>806</v>
      </c>
      <c r="X9" s="922" t="s">
        <v>807</v>
      </c>
      <c r="Y9" s="922" t="s">
        <v>888</v>
      </c>
      <c r="Z9" s="912" t="s">
        <v>889</v>
      </c>
      <c r="AA9" s="888"/>
      <c r="AB9" s="907">
        <v>45684</v>
      </c>
      <c r="AC9" s="871" t="s">
        <v>890</v>
      </c>
      <c r="AD9" s="885"/>
      <c r="AE9" s="896">
        <v>45687</v>
      </c>
      <c r="AF9" s="897">
        <v>4010542058</v>
      </c>
      <c r="AG9" s="898" t="s">
        <v>811</v>
      </c>
      <c r="AH9" s="899">
        <v>384.41</v>
      </c>
      <c r="AI9" s="888">
        <v>15</v>
      </c>
      <c r="AJ9" s="896"/>
      <c r="AK9" s="896"/>
      <c r="AL9" s="932" t="s">
        <v>854</v>
      </c>
      <c r="AM9" s="932" t="s">
        <v>855</v>
      </c>
      <c r="AN9" s="931">
        <v>45769</v>
      </c>
      <c r="AO9" s="1253"/>
      <c r="AP9" s="1253" t="s">
        <v>891</v>
      </c>
      <c r="AQ9" s="920"/>
      <c r="AR9" s="876"/>
      <c r="AS9" s="924"/>
      <c r="AT9" s="924"/>
      <c r="AU9" s="896"/>
      <c r="AV9" s="896"/>
      <c r="AW9" s="1035"/>
      <c r="AX9" s="924"/>
      <c r="AY9" s="924"/>
      <c r="AZ9" s="925"/>
      <c r="BA9" s="924"/>
      <c r="BB9" s="877"/>
      <c r="BC9" s="915"/>
      <c r="BD9" s="915"/>
      <c r="BE9" s="915"/>
      <c r="BF9" s="910"/>
      <c r="BG9" s="910"/>
      <c r="BH9" s="910"/>
      <c r="BI9" s="903"/>
      <c r="BJ9" s="1055"/>
      <c r="BK9" s="910"/>
      <c r="BL9" s="910"/>
      <c r="BM9" s="910"/>
      <c r="BN9" s="904"/>
      <c r="BO9" s="911"/>
    </row>
    <row r="10" spans="1:67" s="719" customFormat="1" ht="65.099999999999994" hidden="1">
      <c r="A10" s="905">
        <v>7214</v>
      </c>
      <c r="B10" s="888">
        <v>2</v>
      </c>
      <c r="C10" s="885" t="s">
        <v>892</v>
      </c>
      <c r="D10" s="886" t="s">
        <v>893</v>
      </c>
      <c r="E10" s="887" t="s">
        <v>894</v>
      </c>
      <c r="F10" s="971" t="s">
        <v>798</v>
      </c>
      <c r="G10" s="971" t="s">
        <v>895</v>
      </c>
      <c r="H10" s="971" t="s">
        <v>800</v>
      </c>
      <c r="I10" s="971">
        <v>528720</v>
      </c>
      <c r="J10" s="971">
        <v>189610</v>
      </c>
      <c r="K10" s="971" t="s">
        <v>801</v>
      </c>
      <c r="L10" s="971"/>
      <c r="M10" s="990" t="s">
        <v>896</v>
      </c>
      <c r="N10" s="990" t="s">
        <v>897</v>
      </c>
      <c r="O10" s="991" t="s">
        <v>898</v>
      </c>
      <c r="P10" s="991"/>
      <c r="Q10" s="991"/>
      <c r="R10" s="991"/>
      <c r="S10" s="992" t="s">
        <v>899</v>
      </c>
      <c r="T10" s="890" t="s">
        <v>900</v>
      </c>
      <c r="U10" s="890">
        <v>1</v>
      </c>
      <c r="V10" s="891">
        <f ca="1">WORKDAY(TODAY(), U10)</f>
        <v>45770</v>
      </c>
      <c r="W10" s="994" t="s">
        <v>901</v>
      </c>
      <c r="X10" s="906" t="s">
        <v>807</v>
      </c>
      <c r="Y10" s="993" t="s">
        <v>806</v>
      </c>
      <c r="Z10" s="995" t="s">
        <v>902</v>
      </c>
      <c r="AA10" s="888"/>
      <c r="AB10" s="907">
        <v>45694</v>
      </c>
      <c r="AC10" s="871" t="s">
        <v>903</v>
      </c>
      <c r="AD10" s="885"/>
      <c r="AE10" s="896">
        <v>45706</v>
      </c>
      <c r="AF10" s="897">
        <v>4010543569</v>
      </c>
      <c r="AG10" s="897" t="s">
        <v>811</v>
      </c>
      <c r="AH10" s="899">
        <v>384.41</v>
      </c>
      <c r="AI10" s="888"/>
      <c r="AJ10" s="896"/>
      <c r="AK10" s="896"/>
      <c r="AL10" s="1249" t="s">
        <v>904</v>
      </c>
      <c r="AM10" s="1249" t="s">
        <v>855</v>
      </c>
      <c r="AN10" s="1251">
        <v>45769</v>
      </c>
      <c r="AO10" s="1224"/>
      <c r="AP10" s="1224" t="s">
        <v>838</v>
      </c>
      <c r="AQ10" s="924"/>
      <c r="AR10" s="872"/>
      <c r="AS10" s="924"/>
      <c r="AT10" s="924"/>
      <c r="AU10" s="924"/>
      <c r="AV10" s="924"/>
      <c r="AW10" s="1035"/>
      <c r="AX10" s="924"/>
      <c r="AY10" s="924"/>
      <c r="AZ10" s="925"/>
      <c r="BA10" s="924"/>
      <c r="BB10" s="877"/>
      <c r="BC10" s="915"/>
      <c r="BD10" s="915"/>
      <c r="BE10" s="915"/>
      <c r="BF10" s="910"/>
      <c r="BG10" s="910"/>
      <c r="BH10" s="910"/>
      <c r="BI10" s="1274"/>
      <c r="BJ10" s="1055"/>
      <c r="BK10" s="910"/>
      <c r="BL10" s="910"/>
      <c r="BM10" s="910"/>
      <c r="BN10" s="904"/>
      <c r="BO10" s="911"/>
    </row>
    <row r="11" spans="1:67" s="719" customFormat="1" ht="78" hidden="1">
      <c r="A11" s="888">
        <v>7247</v>
      </c>
      <c r="B11" s="888" t="s">
        <v>825</v>
      </c>
      <c r="C11" s="885" t="s">
        <v>905</v>
      </c>
      <c r="D11" s="886" t="s">
        <v>906</v>
      </c>
      <c r="E11" s="887" t="s">
        <v>907</v>
      </c>
      <c r="F11" s="971" t="s">
        <v>798</v>
      </c>
      <c r="G11" s="971" t="s">
        <v>908</v>
      </c>
      <c r="H11" s="971" t="s">
        <v>800</v>
      </c>
      <c r="I11" s="971"/>
      <c r="J11" s="971"/>
      <c r="K11" s="971" t="s">
        <v>862</v>
      </c>
      <c r="L11" s="888" t="s">
        <v>830</v>
      </c>
      <c r="M11" s="990" t="s">
        <v>909</v>
      </c>
      <c r="N11" s="1018" t="s">
        <v>806</v>
      </c>
      <c r="O11" s="991" t="s">
        <v>910</v>
      </c>
      <c r="P11" s="991" t="s">
        <v>911</v>
      </c>
      <c r="Q11" s="991" t="s">
        <v>912</v>
      </c>
      <c r="R11" s="991" t="s">
        <v>913</v>
      </c>
      <c r="S11" s="992"/>
      <c r="T11" s="890"/>
      <c r="U11" s="890"/>
      <c r="V11" s="977"/>
      <c r="W11" s="993"/>
      <c r="X11" s="906"/>
      <c r="Y11" s="994"/>
      <c r="Z11" s="1031"/>
      <c r="AA11" s="888"/>
      <c r="AB11" s="907"/>
      <c r="AC11" s="871"/>
      <c r="AD11" s="885"/>
      <c r="AE11" s="896"/>
      <c r="AF11" s="897"/>
      <c r="AG11" s="897"/>
      <c r="AH11" s="899"/>
      <c r="AI11" s="888"/>
      <c r="AJ11" s="896"/>
      <c r="AK11" s="896"/>
      <c r="AL11" s="896"/>
      <c r="AM11" s="896" t="s">
        <v>914</v>
      </c>
      <c r="AN11" s="940"/>
      <c r="AO11" s="1250"/>
      <c r="AP11" s="1250"/>
      <c r="AQ11" s="872"/>
      <c r="AR11" s="872"/>
      <c r="AS11" s="924"/>
      <c r="AT11" s="924"/>
      <c r="AU11" s="924"/>
      <c r="AV11" s="924"/>
      <c r="AW11" s="876"/>
      <c r="AX11" s="924"/>
      <c r="AY11" s="924"/>
      <c r="AZ11" s="925"/>
      <c r="BA11" s="924"/>
      <c r="BB11" s="1012"/>
      <c r="BC11" s="888"/>
      <c r="BD11" s="888"/>
      <c r="BE11" s="888"/>
      <c r="BF11" s="924"/>
      <c r="BG11" s="924"/>
      <c r="BH11" s="924"/>
      <c r="BI11" s="924"/>
      <c r="BJ11" s="1035"/>
      <c r="BK11" s="924"/>
      <c r="BL11" s="924"/>
      <c r="BM11" s="924"/>
      <c r="BN11" s="904"/>
      <c r="BO11" s="911"/>
    </row>
    <row r="12" spans="1:67" s="719" customFormat="1" ht="39" hidden="1">
      <c r="A12" s="938">
        <v>7285</v>
      </c>
      <c r="B12" s="938">
        <v>1</v>
      </c>
      <c r="C12" s="939" t="s">
        <v>915</v>
      </c>
      <c r="D12" s="938" t="s">
        <v>916</v>
      </c>
      <c r="E12" s="887" t="s">
        <v>917</v>
      </c>
      <c r="F12" s="888" t="s">
        <v>798</v>
      </c>
      <c r="G12" s="888" t="s">
        <v>918</v>
      </c>
      <c r="H12" s="888" t="s">
        <v>800</v>
      </c>
      <c r="I12" s="888">
        <v>542428</v>
      </c>
      <c r="J12" s="888">
        <v>183943</v>
      </c>
      <c r="K12" s="888" t="s">
        <v>801</v>
      </c>
      <c r="L12" s="888"/>
      <c r="M12" s="888" t="s">
        <v>919</v>
      </c>
      <c r="N12" s="888"/>
      <c r="O12" s="889" t="s">
        <v>920</v>
      </c>
      <c r="P12" s="889"/>
      <c r="Q12" s="889"/>
      <c r="R12" s="889"/>
      <c r="S12" s="890" t="s">
        <v>921</v>
      </c>
      <c r="T12" s="890" t="s">
        <v>922</v>
      </c>
      <c r="U12" s="890">
        <v>1</v>
      </c>
      <c r="V12" s="891">
        <f ca="1">WORKDAY(TODAY(), U12)</f>
        <v>45770</v>
      </c>
      <c r="W12" s="892" t="s">
        <v>923</v>
      </c>
      <c r="X12" s="892"/>
      <c r="Y12" s="906" t="s">
        <v>924</v>
      </c>
      <c r="Z12" s="912" t="s">
        <v>925</v>
      </c>
      <c r="AA12" s="888" t="s">
        <v>807</v>
      </c>
      <c r="AB12" s="907">
        <v>45684</v>
      </c>
      <c r="AC12" s="871" t="s">
        <v>926</v>
      </c>
      <c r="AD12" s="885"/>
      <c r="AE12" s="896">
        <v>45687</v>
      </c>
      <c r="AF12" s="897">
        <v>4010542061</v>
      </c>
      <c r="AG12" s="898" t="s">
        <v>811</v>
      </c>
      <c r="AH12" s="899">
        <v>384.41</v>
      </c>
      <c r="AI12" s="888">
        <v>23</v>
      </c>
      <c r="AJ12" s="896"/>
      <c r="AK12" s="896"/>
      <c r="AL12" s="909" t="s">
        <v>882</v>
      </c>
      <c r="AM12" s="909" t="s">
        <v>927</v>
      </c>
      <c r="AN12" s="909">
        <v>45770</v>
      </c>
      <c r="AO12" s="909" t="s">
        <v>91</v>
      </c>
      <c r="AP12" s="940" t="s">
        <v>928</v>
      </c>
      <c r="AQ12" s="896"/>
      <c r="AR12" s="872"/>
      <c r="AS12" s="872"/>
      <c r="AT12" s="872"/>
      <c r="AU12" s="872"/>
      <c r="AV12" s="924"/>
      <c r="AW12" s="872"/>
      <c r="AX12" s="876"/>
      <c r="AY12" s="876"/>
      <c r="AZ12" s="901"/>
      <c r="BA12" s="924"/>
      <c r="BB12" s="877"/>
      <c r="BC12" s="915" t="s">
        <v>929</v>
      </c>
      <c r="BD12" s="915"/>
      <c r="BE12" s="915"/>
      <c r="BF12" s="910"/>
      <c r="BG12" s="910"/>
      <c r="BH12" s="910"/>
      <c r="BI12" s="903"/>
      <c r="BJ12" s="1055"/>
      <c r="BK12" s="910"/>
      <c r="BL12" s="910"/>
      <c r="BM12" s="910"/>
      <c r="BN12" s="904"/>
      <c r="BO12" s="911"/>
    </row>
    <row r="13" spans="1:67" s="719" customFormat="1" ht="26.1" hidden="1">
      <c r="A13" s="888">
        <v>7294</v>
      </c>
      <c r="B13" s="888" t="s">
        <v>819</v>
      </c>
      <c r="C13" s="885" t="s">
        <v>930</v>
      </c>
      <c r="D13" s="886" t="s">
        <v>931</v>
      </c>
      <c r="E13" s="887" t="s">
        <v>932</v>
      </c>
      <c r="F13" s="971" t="s">
        <v>798</v>
      </c>
      <c r="G13" s="971" t="s">
        <v>933</v>
      </c>
      <c r="H13" s="971" t="s">
        <v>800</v>
      </c>
      <c r="I13" s="971">
        <v>521770</v>
      </c>
      <c r="J13" s="971">
        <v>183380</v>
      </c>
      <c r="K13" s="971" t="s">
        <v>843</v>
      </c>
      <c r="L13" s="971"/>
      <c r="M13" s="990"/>
      <c r="N13" s="1018"/>
      <c r="O13" s="991"/>
      <c r="P13" s="991"/>
      <c r="Q13" s="991"/>
      <c r="R13" s="991"/>
      <c r="S13" s="992"/>
      <c r="T13" s="890"/>
      <c r="U13" s="890"/>
      <c r="V13" s="977"/>
      <c r="W13" s="993"/>
      <c r="X13" s="922"/>
      <c r="Y13" s="1030"/>
      <c r="Z13" s="1031"/>
      <c r="AA13" s="888"/>
      <c r="AB13" s="907"/>
      <c r="AC13" s="871"/>
      <c r="AD13" s="885"/>
      <c r="AE13" s="896"/>
      <c r="AF13" s="897"/>
      <c r="AG13" s="897"/>
      <c r="AH13" s="899"/>
      <c r="AI13" s="888"/>
      <c r="AJ13" s="896"/>
      <c r="AK13" s="896"/>
      <c r="AL13" s="896"/>
      <c r="AM13" s="896" t="s">
        <v>823</v>
      </c>
      <c r="AN13" s="1013"/>
      <c r="AO13" s="896"/>
      <c r="AP13" s="896"/>
      <c r="AQ13" s="896"/>
      <c r="AR13" s="872"/>
      <c r="AS13" s="924"/>
      <c r="AT13" s="924"/>
      <c r="AU13" s="924"/>
      <c r="AV13" s="924"/>
      <c r="AW13" s="928"/>
      <c r="AX13" s="926"/>
      <c r="AY13" s="876"/>
      <c r="AZ13" s="929"/>
      <c r="BA13" s="924"/>
      <c r="BB13" s="1265"/>
      <c r="BC13" s="888"/>
      <c r="BD13" s="888"/>
      <c r="BE13" s="888"/>
      <c r="BF13" s="924"/>
      <c r="BG13" s="924"/>
      <c r="BH13" s="924"/>
      <c r="BI13" s="924"/>
      <c r="BJ13" s="1035"/>
      <c r="BK13" s="924"/>
      <c r="BL13" s="924"/>
      <c r="BM13" s="924"/>
      <c r="BN13" s="904"/>
      <c r="BO13" s="911" t="s">
        <v>824</v>
      </c>
    </row>
    <row r="14" spans="1:67" s="719" customFormat="1" ht="39.950000000000003" hidden="1" customHeight="1">
      <c r="A14" s="888">
        <v>7297</v>
      </c>
      <c r="B14" s="888" t="s">
        <v>819</v>
      </c>
      <c r="C14" s="885" t="s">
        <v>858</v>
      </c>
      <c r="D14" s="886" t="s">
        <v>934</v>
      </c>
      <c r="E14" s="887" t="s">
        <v>935</v>
      </c>
      <c r="F14" s="971" t="s">
        <v>798</v>
      </c>
      <c r="G14" s="971" t="s">
        <v>936</v>
      </c>
      <c r="H14" s="971" t="s">
        <v>800</v>
      </c>
      <c r="I14" s="971">
        <v>529560</v>
      </c>
      <c r="J14" s="971">
        <v>194300</v>
      </c>
      <c r="K14" s="971" t="s">
        <v>801</v>
      </c>
      <c r="L14" s="971"/>
      <c r="M14" s="990"/>
      <c r="N14" s="1018"/>
      <c r="O14" s="991"/>
      <c r="P14" s="991"/>
      <c r="Q14" s="991"/>
      <c r="R14" s="991"/>
      <c r="S14" s="992"/>
      <c r="T14" s="890"/>
      <c r="U14" s="890"/>
      <c r="V14" s="977"/>
      <c r="W14" s="993"/>
      <c r="X14" s="906"/>
      <c r="Y14" s="994"/>
      <c r="Z14" s="1031"/>
      <c r="AA14" s="888"/>
      <c r="AB14" s="907"/>
      <c r="AC14" s="871"/>
      <c r="AD14" s="885"/>
      <c r="AE14" s="896"/>
      <c r="AF14" s="897"/>
      <c r="AG14" s="897"/>
      <c r="AH14" s="899"/>
      <c r="AI14" s="888"/>
      <c r="AJ14" s="896"/>
      <c r="AK14" s="896"/>
      <c r="AL14" s="896"/>
      <c r="AM14" s="896" t="s">
        <v>823</v>
      </c>
      <c r="AN14" s="1013"/>
      <c r="AO14" s="896"/>
      <c r="AP14" s="896"/>
      <c r="AQ14" s="896"/>
      <c r="AR14" s="872"/>
      <c r="AS14" s="872"/>
      <c r="AT14" s="920"/>
      <c r="AU14" s="920"/>
      <c r="AV14" s="929"/>
      <c r="AW14" s="924"/>
      <c r="AX14" s="924"/>
      <c r="AY14" s="876"/>
      <c r="AZ14" s="924"/>
      <c r="BA14" s="924"/>
      <c r="BB14" s="1038"/>
      <c r="BC14" s="887"/>
      <c r="BD14" s="888"/>
      <c r="BE14" s="888"/>
      <c r="BF14" s="924"/>
      <c r="BG14" s="924"/>
      <c r="BH14" s="924"/>
      <c r="BI14" s="924"/>
      <c r="BJ14" s="1035"/>
      <c r="BK14" s="924"/>
      <c r="BL14" s="924"/>
      <c r="BM14" s="924"/>
      <c r="BN14" s="904"/>
      <c r="BO14" s="911" t="s">
        <v>824</v>
      </c>
    </row>
    <row r="15" spans="1:67" s="719" customFormat="1" ht="117" hidden="1">
      <c r="A15" s="1063">
        <v>7306</v>
      </c>
      <c r="B15" s="966">
        <v>1</v>
      </c>
      <c r="C15" s="1064" t="s">
        <v>937</v>
      </c>
      <c r="D15" s="966" t="s">
        <v>938</v>
      </c>
      <c r="E15" s="934" t="s">
        <v>939</v>
      </c>
      <c r="F15" s="886" t="s">
        <v>798</v>
      </c>
      <c r="G15" s="886" t="s">
        <v>940</v>
      </c>
      <c r="H15" s="886" t="s">
        <v>800</v>
      </c>
      <c r="I15" s="886">
        <v>539660</v>
      </c>
      <c r="J15" s="886">
        <v>187641</v>
      </c>
      <c r="K15" s="886" t="s">
        <v>801</v>
      </c>
      <c r="L15" s="886"/>
      <c r="M15" s="886" t="s">
        <v>844</v>
      </c>
      <c r="N15" s="886"/>
      <c r="O15" s="889" t="s">
        <v>845</v>
      </c>
      <c r="P15" s="889"/>
      <c r="Q15" s="889"/>
      <c r="R15" s="889"/>
      <c r="S15" s="890" t="s">
        <v>846</v>
      </c>
      <c r="T15" s="890" t="s">
        <v>847</v>
      </c>
      <c r="U15" s="890">
        <v>5</v>
      </c>
      <c r="V15" s="891">
        <f ca="1">WORKDAY(TODAY(), U15)</f>
        <v>45776</v>
      </c>
      <c r="W15" s="906" t="s">
        <v>941</v>
      </c>
      <c r="X15" s="906" t="s">
        <v>849</v>
      </c>
      <c r="Y15" s="906" t="s">
        <v>806</v>
      </c>
      <c r="Z15" s="893" t="s">
        <v>942</v>
      </c>
      <c r="AA15" s="886"/>
      <c r="AB15" s="907">
        <v>45685</v>
      </c>
      <c r="AC15" s="871" t="s">
        <v>943</v>
      </c>
      <c r="AD15" s="885"/>
      <c r="AE15" s="896">
        <v>45687</v>
      </c>
      <c r="AF15" s="897">
        <v>4010542062</v>
      </c>
      <c r="AG15" s="898" t="s">
        <v>811</v>
      </c>
      <c r="AH15" s="899">
        <v>384.41</v>
      </c>
      <c r="AI15" s="888">
        <v>23</v>
      </c>
      <c r="AJ15" s="896"/>
      <c r="AK15" s="896"/>
      <c r="AL15" s="1249" t="s">
        <v>882</v>
      </c>
      <c r="AM15" s="1249" t="s">
        <v>855</v>
      </c>
      <c r="AN15" s="1071">
        <v>45770</v>
      </c>
      <c r="AO15" s="1254"/>
      <c r="AP15" s="1210" t="s">
        <v>928</v>
      </c>
      <c r="AQ15" s="1257">
        <v>45757</v>
      </c>
      <c r="AR15" s="1065">
        <f>WORKDAY(AQ15, 5)</f>
        <v>45764</v>
      </c>
      <c r="AS15" s="1038"/>
      <c r="AT15" s="1005"/>
      <c r="AU15" s="908"/>
      <c r="AV15" s="1038"/>
      <c r="AW15" s="1263"/>
      <c r="AX15" s="1257"/>
      <c r="AY15" s="908"/>
      <c r="AZ15" s="1257"/>
      <c r="BA15" s="1038"/>
      <c r="BB15" s="1268" t="s">
        <v>944</v>
      </c>
      <c r="BC15" s="878"/>
      <c r="BD15" s="878"/>
      <c r="BE15" s="878"/>
      <c r="BF15" s="902"/>
      <c r="BG15" s="902"/>
      <c r="BH15" s="902"/>
      <c r="BI15" s="1066"/>
      <c r="BJ15" s="1214"/>
      <c r="BK15" s="902"/>
      <c r="BL15" s="902"/>
      <c r="BM15" s="902"/>
      <c r="BN15" s="1007"/>
      <c r="BO15" s="911"/>
    </row>
    <row r="16" spans="1:67" s="719" customFormat="1" ht="117" hidden="1">
      <c r="A16" s="905">
        <v>7326</v>
      </c>
      <c r="B16" s="884">
        <v>1</v>
      </c>
      <c r="C16" s="885" t="s">
        <v>945</v>
      </c>
      <c r="D16" s="886" t="s">
        <v>946</v>
      </c>
      <c r="E16" s="887" t="s">
        <v>947</v>
      </c>
      <c r="F16" s="888"/>
      <c r="G16" s="888" t="s">
        <v>948</v>
      </c>
      <c r="H16" s="888" t="s">
        <v>800</v>
      </c>
      <c r="I16" s="888">
        <v>517510</v>
      </c>
      <c r="J16" s="888">
        <v>177380</v>
      </c>
      <c r="K16" s="888" t="s">
        <v>801</v>
      </c>
      <c r="L16" s="888"/>
      <c r="M16" s="886" t="s">
        <v>844</v>
      </c>
      <c r="N16" s="888"/>
      <c r="O16" s="889" t="s">
        <v>845</v>
      </c>
      <c r="P16" s="889"/>
      <c r="Q16" s="889"/>
      <c r="R16" s="889"/>
      <c r="S16" s="890" t="s">
        <v>846</v>
      </c>
      <c r="T16" s="890" t="s">
        <v>847</v>
      </c>
      <c r="U16" s="890">
        <v>5</v>
      </c>
      <c r="V16" s="891">
        <f ca="1">WORKDAY(TODAY(), U16)</f>
        <v>45776</v>
      </c>
      <c r="W16" s="906" t="s">
        <v>806</v>
      </c>
      <c r="X16" s="906" t="s">
        <v>807</v>
      </c>
      <c r="Y16" s="906" t="s">
        <v>806</v>
      </c>
      <c r="Z16" s="912" t="s">
        <v>949</v>
      </c>
      <c r="AA16" s="888"/>
      <c r="AB16" s="907">
        <v>45685</v>
      </c>
      <c r="AC16" s="871" t="s">
        <v>950</v>
      </c>
      <c r="AD16" s="885"/>
      <c r="AE16" s="896">
        <v>45688</v>
      </c>
      <c r="AF16" s="897">
        <v>4010542217</v>
      </c>
      <c r="AG16" s="898" t="s">
        <v>811</v>
      </c>
      <c r="AH16" s="899">
        <v>384.41</v>
      </c>
      <c r="AI16" s="888"/>
      <c r="AJ16" s="896"/>
      <c r="AK16" s="896"/>
      <c r="AL16" s="932" t="s">
        <v>854</v>
      </c>
      <c r="AM16" s="931" t="s">
        <v>855</v>
      </c>
      <c r="AN16" s="931">
        <v>45769</v>
      </c>
      <c r="AO16" s="931"/>
      <c r="AP16" s="1256" t="s">
        <v>838</v>
      </c>
      <c r="AQ16" s="896"/>
      <c r="AR16" s="872"/>
      <c r="AS16" s="872"/>
      <c r="AT16" s="872"/>
      <c r="AU16" s="872"/>
      <c r="AV16" s="1035"/>
      <c r="AW16" s="924"/>
      <c r="AX16" s="924"/>
      <c r="AY16" s="924"/>
      <c r="AZ16" s="924"/>
      <c r="BA16" s="924"/>
      <c r="BB16" s="902"/>
      <c r="BC16" s="1090"/>
      <c r="BD16" s="915"/>
      <c r="BE16" s="915"/>
      <c r="BF16" s="910"/>
      <c r="BG16" s="910"/>
      <c r="BH16" s="910"/>
      <c r="BI16" s="903"/>
      <c r="BJ16" s="1055"/>
      <c r="BK16" s="910"/>
      <c r="BL16" s="910"/>
      <c r="BM16" s="910"/>
      <c r="BN16" s="904"/>
      <c r="BO16" s="911"/>
    </row>
    <row r="17" spans="1:67" s="719" customFormat="1" ht="39" hidden="1">
      <c r="A17" s="905">
        <v>7327</v>
      </c>
      <c r="B17" s="884">
        <v>1</v>
      </c>
      <c r="C17" s="885" t="s">
        <v>951</v>
      </c>
      <c r="D17" s="886" t="s">
        <v>952</v>
      </c>
      <c r="E17" s="887" t="s">
        <v>953</v>
      </c>
      <c r="F17" s="888" t="s">
        <v>798</v>
      </c>
      <c r="G17" s="888" t="s">
        <v>895</v>
      </c>
      <c r="H17" s="888" t="s">
        <v>800</v>
      </c>
      <c r="I17" s="888">
        <v>528424</v>
      </c>
      <c r="J17" s="888">
        <v>187410</v>
      </c>
      <c r="K17" s="888" t="s">
        <v>801</v>
      </c>
      <c r="L17" s="888"/>
      <c r="M17" s="886" t="s">
        <v>954</v>
      </c>
      <c r="N17" s="888"/>
      <c r="O17" s="889"/>
      <c r="P17" s="889"/>
      <c r="Q17" s="889"/>
      <c r="R17" s="889"/>
      <c r="S17" s="890" t="s">
        <v>846</v>
      </c>
      <c r="T17" s="890" t="s">
        <v>955</v>
      </c>
      <c r="U17" s="890">
        <v>10</v>
      </c>
      <c r="V17" s="891">
        <f ca="1">WORKDAY(TODAY(), U17)</f>
        <v>45783</v>
      </c>
      <c r="W17" s="906" t="s">
        <v>806</v>
      </c>
      <c r="X17" s="906" t="s">
        <v>807</v>
      </c>
      <c r="Y17" s="906" t="s">
        <v>806</v>
      </c>
      <c r="Z17" s="893" t="s">
        <v>956</v>
      </c>
      <c r="AA17" s="886"/>
      <c r="AB17" s="907">
        <v>45685</v>
      </c>
      <c r="AC17" s="871" t="s">
        <v>957</v>
      </c>
      <c r="AD17" s="885"/>
      <c r="AE17" s="896">
        <v>45688</v>
      </c>
      <c r="AF17" s="897">
        <v>4010542218</v>
      </c>
      <c r="AG17" s="898" t="s">
        <v>811</v>
      </c>
      <c r="AH17" s="899">
        <v>384.41</v>
      </c>
      <c r="AI17" s="888">
        <v>15</v>
      </c>
      <c r="AJ17" s="896">
        <v>45754</v>
      </c>
      <c r="AK17" s="896"/>
      <c r="AL17" s="913" t="s">
        <v>958</v>
      </c>
      <c r="AM17" s="913" t="s">
        <v>855</v>
      </c>
      <c r="AN17" s="909">
        <v>45769</v>
      </c>
      <c r="AO17" s="913"/>
      <c r="AP17" s="909" t="s">
        <v>959</v>
      </c>
      <c r="AQ17" s="896"/>
      <c r="AR17" s="872"/>
      <c r="AS17" s="872"/>
      <c r="AT17" s="896"/>
      <c r="AU17" s="896"/>
      <c r="AV17" s="896"/>
      <c r="AW17" s="872"/>
      <c r="AX17" s="876"/>
      <c r="AY17" s="876"/>
      <c r="AZ17" s="876"/>
      <c r="BA17" s="924"/>
      <c r="BB17" s="935"/>
      <c r="BC17" s="878"/>
      <c r="BD17" s="878"/>
      <c r="BE17" s="878"/>
      <c r="BF17" s="910"/>
      <c r="BG17" s="910"/>
      <c r="BH17" s="910"/>
      <c r="BI17" s="903"/>
      <c r="BJ17" s="921"/>
      <c r="BK17" s="910"/>
      <c r="BL17" s="910"/>
      <c r="BM17" s="910"/>
      <c r="BN17" s="904"/>
      <c r="BO17" s="911" t="s">
        <v>960</v>
      </c>
    </row>
    <row r="18" spans="1:67" s="719" customFormat="1" ht="26.1" hidden="1">
      <c r="A18" s="888">
        <v>7332</v>
      </c>
      <c r="B18" s="888" t="s">
        <v>819</v>
      </c>
      <c r="C18" s="885" t="s">
        <v>930</v>
      </c>
      <c r="D18" s="886" t="s">
        <v>961</v>
      </c>
      <c r="E18" s="887" t="s">
        <v>962</v>
      </c>
      <c r="F18" s="971" t="s">
        <v>798</v>
      </c>
      <c r="G18" s="971" t="s">
        <v>963</v>
      </c>
      <c r="H18" s="971" t="s">
        <v>800</v>
      </c>
      <c r="I18" s="971">
        <v>525838</v>
      </c>
      <c r="J18" s="971">
        <v>164504</v>
      </c>
      <c r="K18" s="971" t="s">
        <v>801</v>
      </c>
      <c r="L18" s="971"/>
      <c r="M18" s="990"/>
      <c r="N18" s="1018"/>
      <c r="O18" s="991"/>
      <c r="P18" s="991"/>
      <c r="Q18" s="991"/>
      <c r="R18" s="991"/>
      <c r="S18" s="992"/>
      <c r="T18" s="890"/>
      <c r="U18" s="890"/>
      <c r="V18" s="977"/>
      <c r="W18" s="993"/>
      <c r="X18" s="906"/>
      <c r="Y18" s="994"/>
      <c r="Z18" s="1031"/>
      <c r="AA18" s="888"/>
      <c r="AB18" s="907"/>
      <c r="AC18" s="871"/>
      <c r="AD18" s="885"/>
      <c r="AE18" s="896"/>
      <c r="AF18" s="897"/>
      <c r="AG18" s="897"/>
      <c r="AH18" s="899"/>
      <c r="AI18" s="888"/>
      <c r="AJ18" s="896"/>
      <c r="AK18" s="896"/>
      <c r="AL18" s="896"/>
      <c r="AM18" s="896" t="s">
        <v>823</v>
      </c>
      <c r="AN18" s="1013"/>
      <c r="AO18" s="896"/>
      <c r="AP18" s="896"/>
      <c r="AQ18" s="896"/>
      <c r="AR18" s="872"/>
      <c r="AS18" s="872"/>
      <c r="AT18" s="896"/>
      <c r="AU18" s="896"/>
      <c r="AV18" s="896"/>
      <c r="AW18" s="896"/>
      <c r="AX18" s="901"/>
      <c r="AY18" s="901"/>
      <c r="AZ18" s="901"/>
      <c r="BA18" s="924"/>
      <c r="BB18" s="1012"/>
      <c r="BC18" s="888"/>
      <c r="BD18" s="888"/>
      <c r="BE18" s="888"/>
      <c r="BF18" s="924"/>
      <c r="BG18" s="924"/>
      <c r="BH18" s="924"/>
      <c r="BI18" s="924"/>
      <c r="BJ18" s="1035"/>
      <c r="BK18" s="924"/>
      <c r="BL18" s="924"/>
      <c r="BM18" s="924"/>
      <c r="BN18" s="904"/>
      <c r="BO18" s="911" t="s">
        <v>824</v>
      </c>
    </row>
    <row r="19" spans="1:67" s="719" customFormat="1" ht="26.1" hidden="1">
      <c r="A19" s="888">
        <v>7341</v>
      </c>
      <c r="B19" s="888" t="s">
        <v>819</v>
      </c>
      <c r="C19" s="885" t="s">
        <v>964</v>
      </c>
      <c r="D19" s="886" t="s">
        <v>965</v>
      </c>
      <c r="E19" s="887" t="s">
        <v>966</v>
      </c>
      <c r="F19" s="971" t="s">
        <v>798</v>
      </c>
      <c r="G19" s="971" t="s">
        <v>967</v>
      </c>
      <c r="H19" s="971" t="s">
        <v>800</v>
      </c>
      <c r="I19" s="971">
        <v>532300</v>
      </c>
      <c r="J19" s="971">
        <v>165330</v>
      </c>
      <c r="K19" s="971" t="s">
        <v>801</v>
      </c>
      <c r="L19" s="971"/>
      <c r="M19" s="990"/>
      <c r="N19" s="1018"/>
      <c r="O19" s="991"/>
      <c r="P19" s="991"/>
      <c r="Q19" s="991"/>
      <c r="R19" s="991"/>
      <c r="S19" s="992"/>
      <c r="T19" s="890"/>
      <c r="U19" s="890"/>
      <c r="V19" s="977"/>
      <c r="W19" s="993"/>
      <c r="X19" s="906"/>
      <c r="Y19" s="994"/>
      <c r="Z19" s="1031"/>
      <c r="AA19" s="888"/>
      <c r="AB19" s="907"/>
      <c r="AC19" s="871"/>
      <c r="AD19" s="885"/>
      <c r="AE19" s="896"/>
      <c r="AF19" s="897"/>
      <c r="AG19" s="897"/>
      <c r="AH19" s="899"/>
      <c r="AI19" s="888"/>
      <c r="AJ19" s="896"/>
      <c r="AK19" s="896"/>
      <c r="AL19" s="896"/>
      <c r="AM19" s="896" t="s">
        <v>823</v>
      </c>
      <c r="AN19" s="1013"/>
      <c r="AO19" s="896"/>
      <c r="AP19" s="896"/>
      <c r="AQ19" s="896"/>
      <c r="AR19" s="872"/>
      <c r="AS19" s="872"/>
      <c r="AT19" s="896"/>
      <c r="AU19" s="896"/>
      <c r="AV19" s="896"/>
      <c r="AW19" s="896"/>
      <c r="AX19" s="901"/>
      <c r="AY19" s="901"/>
      <c r="AZ19" s="901"/>
      <c r="BA19" s="924"/>
      <c r="BB19" s="1012"/>
      <c r="BC19" s="888"/>
      <c r="BD19" s="888"/>
      <c r="BE19" s="888"/>
      <c r="BF19" s="924"/>
      <c r="BG19" s="924"/>
      <c r="BH19" s="924"/>
      <c r="BI19" s="924"/>
      <c r="BJ19" s="1035"/>
      <c r="BK19" s="924"/>
      <c r="BL19" s="924"/>
      <c r="BM19" s="924"/>
      <c r="BN19" s="904"/>
      <c r="BO19" s="911" t="s">
        <v>824</v>
      </c>
    </row>
    <row r="20" spans="1:67" s="719" customFormat="1" ht="65.099999999999994" hidden="1">
      <c r="A20" s="883">
        <v>7369</v>
      </c>
      <c r="B20" s="884">
        <v>1</v>
      </c>
      <c r="C20" s="885" t="s">
        <v>968</v>
      </c>
      <c r="D20" s="886" t="s">
        <v>969</v>
      </c>
      <c r="E20" s="887" t="s">
        <v>970</v>
      </c>
      <c r="F20" s="888" t="s">
        <v>798</v>
      </c>
      <c r="G20" s="888" t="s">
        <v>971</v>
      </c>
      <c r="H20" s="888" t="s">
        <v>800</v>
      </c>
      <c r="I20" s="888">
        <v>529210</v>
      </c>
      <c r="J20" s="888">
        <v>180290</v>
      </c>
      <c r="K20" s="888" t="s">
        <v>801</v>
      </c>
      <c r="L20" s="888" t="s">
        <v>741</v>
      </c>
      <c r="M20" s="888" t="s">
        <v>972</v>
      </c>
      <c r="N20" s="888"/>
      <c r="O20" s="889" t="s">
        <v>973</v>
      </c>
      <c r="P20" s="889"/>
      <c r="Q20" s="889"/>
      <c r="R20" s="889"/>
      <c r="S20" s="890"/>
      <c r="T20" s="890" t="s">
        <v>974</v>
      </c>
      <c r="U20" s="890">
        <v>7</v>
      </c>
      <c r="V20" s="891">
        <f ca="1">WORKDAY(TODAY(), U20)</f>
        <v>45778</v>
      </c>
      <c r="W20" s="892" t="s">
        <v>975</v>
      </c>
      <c r="X20" s="892"/>
      <c r="Y20" s="906" t="s">
        <v>806</v>
      </c>
      <c r="Z20" s="893" t="s">
        <v>976</v>
      </c>
      <c r="AA20" s="886"/>
      <c r="AB20" s="907">
        <v>45686</v>
      </c>
      <c r="AC20" s="871" t="s">
        <v>977</v>
      </c>
      <c r="AD20" s="885"/>
      <c r="AE20" s="896">
        <v>45688</v>
      </c>
      <c r="AF20" s="897">
        <v>4010542219</v>
      </c>
      <c r="AG20" s="898" t="s">
        <v>811</v>
      </c>
      <c r="AH20" s="899">
        <v>384.41</v>
      </c>
      <c r="AI20" s="888">
        <v>20</v>
      </c>
      <c r="AJ20" s="896"/>
      <c r="AK20" s="896"/>
      <c r="AL20" s="932" t="s">
        <v>978</v>
      </c>
      <c r="AM20" s="931" t="s">
        <v>979</v>
      </c>
      <c r="AN20" s="931">
        <v>45771</v>
      </c>
      <c r="AO20" s="909"/>
      <c r="AP20" s="931" t="s">
        <v>838</v>
      </c>
      <c r="AQ20" s="896"/>
      <c r="AR20" s="872"/>
      <c r="AS20" s="872"/>
      <c r="AT20" s="896"/>
      <c r="AU20" s="933" t="s">
        <v>101</v>
      </c>
      <c r="AV20" s="896"/>
      <c r="AW20" s="896"/>
      <c r="AX20" s="901"/>
      <c r="AY20" s="876"/>
      <c r="AZ20" s="901"/>
      <c r="BA20" s="1151">
        <v>3</v>
      </c>
      <c r="BB20" s="877"/>
      <c r="BC20" s="878"/>
      <c r="BD20" s="878"/>
      <c r="BE20" s="878"/>
      <c r="BF20" s="910"/>
      <c r="BG20" s="910"/>
      <c r="BH20" s="910"/>
      <c r="BI20" s="903"/>
      <c r="BJ20" s="1055"/>
      <c r="BK20" s="910"/>
      <c r="BL20" s="910"/>
      <c r="BM20" s="910"/>
      <c r="BN20" s="904"/>
      <c r="BO20" s="911" t="s">
        <v>980</v>
      </c>
    </row>
    <row r="21" spans="1:67" s="719" customFormat="1" ht="51.95" hidden="1">
      <c r="A21" s="888">
        <v>7376</v>
      </c>
      <c r="B21" s="888" t="s">
        <v>825</v>
      </c>
      <c r="C21" s="885" t="s">
        <v>905</v>
      </c>
      <c r="D21" s="886" t="s">
        <v>981</v>
      </c>
      <c r="E21" s="887" t="s">
        <v>982</v>
      </c>
      <c r="F21" s="971" t="s">
        <v>798</v>
      </c>
      <c r="G21" s="971" t="s">
        <v>983</v>
      </c>
      <c r="H21" s="971" t="s">
        <v>800</v>
      </c>
      <c r="I21" s="971"/>
      <c r="J21" s="971"/>
      <c r="K21" s="971" t="s">
        <v>862</v>
      </c>
      <c r="L21" s="888" t="s">
        <v>830</v>
      </c>
      <c r="M21" s="990" t="s">
        <v>984</v>
      </c>
      <c r="N21" s="1018" t="s">
        <v>985</v>
      </c>
      <c r="O21" s="991" t="s">
        <v>986</v>
      </c>
      <c r="P21" s="991" t="s">
        <v>987</v>
      </c>
      <c r="Q21" s="991" t="s">
        <v>988</v>
      </c>
      <c r="R21" s="991" t="s">
        <v>989</v>
      </c>
      <c r="S21" s="992"/>
      <c r="T21" s="890"/>
      <c r="U21" s="890"/>
      <c r="V21" s="977"/>
      <c r="W21" s="993"/>
      <c r="X21" s="906"/>
      <c r="Y21" s="994"/>
      <c r="Z21" s="1031"/>
      <c r="AA21" s="888"/>
      <c r="AB21" s="907"/>
      <c r="AC21" s="871"/>
      <c r="AD21" s="885"/>
      <c r="AE21" s="896"/>
      <c r="AF21" s="897"/>
      <c r="AG21" s="897"/>
      <c r="AH21" s="899"/>
      <c r="AI21" s="888"/>
      <c r="AJ21" s="896"/>
      <c r="AK21" s="896"/>
      <c r="AL21" s="896"/>
      <c r="AM21" s="896" t="s">
        <v>823</v>
      </c>
      <c r="AN21" s="1013"/>
      <c r="AO21" s="896"/>
      <c r="AP21" s="896"/>
      <c r="AQ21" s="896"/>
      <c r="AR21" s="872"/>
      <c r="AS21" s="872"/>
      <c r="AT21" s="896"/>
      <c r="AU21" s="896"/>
      <c r="AV21" s="896"/>
      <c r="AW21" s="896"/>
      <c r="AX21" s="901"/>
      <c r="AY21" s="901"/>
      <c r="AZ21" s="901"/>
      <c r="BA21" s="924"/>
      <c r="BB21" s="1012"/>
      <c r="BC21" s="888"/>
      <c r="BD21" s="888"/>
      <c r="BE21" s="888"/>
      <c r="BF21" s="924"/>
      <c r="BG21" s="924"/>
      <c r="BH21" s="924"/>
      <c r="BI21" s="924"/>
      <c r="BJ21" s="1035"/>
      <c r="BK21" s="924"/>
      <c r="BL21" s="924"/>
      <c r="BM21" s="924"/>
      <c r="BN21" s="904"/>
      <c r="BO21" s="911"/>
    </row>
    <row r="22" spans="1:67" s="719" customFormat="1" ht="90.95" hidden="1">
      <c r="A22" s="905">
        <v>7465</v>
      </c>
      <c r="B22" s="941">
        <v>1</v>
      </c>
      <c r="C22" s="885" t="s">
        <v>990</v>
      </c>
      <c r="D22" s="888" t="s">
        <v>991</v>
      </c>
      <c r="E22" s="887" t="s">
        <v>992</v>
      </c>
      <c r="F22" s="888" t="s">
        <v>798</v>
      </c>
      <c r="G22" s="888" t="s">
        <v>993</v>
      </c>
      <c r="H22" s="888" t="s">
        <v>800</v>
      </c>
      <c r="I22" s="888">
        <v>524825</v>
      </c>
      <c r="J22" s="888">
        <v>178030</v>
      </c>
      <c r="K22" s="888" t="s">
        <v>801</v>
      </c>
      <c r="L22" s="888"/>
      <c r="M22" s="942" t="s">
        <v>994</v>
      </c>
      <c r="N22" s="943" t="s">
        <v>91</v>
      </c>
      <c r="O22" s="889" t="s">
        <v>995</v>
      </c>
      <c r="P22" s="889"/>
      <c r="Q22" s="889"/>
      <c r="R22" s="889"/>
      <c r="S22" s="890" t="s">
        <v>846</v>
      </c>
      <c r="T22" s="890" t="s">
        <v>879</v>
      </c>
      <c r="U22" s="890">
        <v>2</v>
      </c>
      <c r="V22" s="891">
        <f ca="1">WORKDAY(TODAY(), U22)</f>
        <v>45771</v>
      </c>
      <c r="W22" s="906" t="s">
        <v>806</v>
      </c>
      <c r="X22" s="906" t="s">
        <v>807</v>
      </c>
      <c r="Y22" s="906" t="s">
        <v>806</v>
      </c>
      <c r="Z22" s="912" t="s">
        <v>996</v>
      </c>
      <c r="AA22" s="888"/>
      <c r="AB22" s="907">
        <v>45686</v>
      </c>
      <c r="AC22" s="871" t="s">
        <v>997</v>
      </c>
      <c r="AD22" s="885"/>
      <c r="AE22" s="896">
        <v>45698</v>
      </c>
      <c r="AF22" s="897">
        <v>4010542851</v>
      </c>
      <c r="AG22" s="898" t="s">
        <v>811</v>
      </c>
      <c r="AH22" s="899">
        <v>384.41</v>
      </c>
      <c r="AI22" s="888" t="s">
        <v>998</v>
      </c>
      <c r="AJ22" s="908" t="s">
        <v>999</v>
      </c>
      <c r="AK22" s="896"/>
      <c r="AL22" s="913" t="s">
        <v>882</v>
      </c>
      <c r="AM22" s="913" t="s">
        <v>855</v>
      </c>
      <c r="AN22" s="909">
        <v>45772</v>
      </c>
      <c r="AO22" s="909"/>
      <c r="AP22" s="909" t="s">
        <v>928</v>
      </c>
      <c r="AQ22" s="896"/>
      <c r="AR22" s="872"/>
      <c r="AS22" s="872"/>
      <c r="AT22" s="896"/>
      <c r="AU22" s="896"/>
      <c r="AV22" s="896"/>
      <c r="AW22" s="896"/>
      <c r="AX22" s="901"/>
      <c r="AY22" s="901"/>
      <c r="AZ22" s="901"/>
      <c r="BA22" s="924"/>
      <c r="BB22" s="877"/>
      <c r="BC22" s="915"/>
      <c r="BD22" s="915"/>
      <c r="BE22" s="915"/>
      <c r="BF22" s="910"/>
      <c r="BG22" s="910"/>
      <c r="BH22" s="910"/>
      <c r="BI22" s="903"/>
      <c r="BJ22" s="1055"/>
      <c r="BK22" s="910"/>
      <c r="BL22" s="910"/>
      <c r="BM22" s="910"/>
      <c r="BN22" s="904"/>
      <c r="BO22" s="911" t="s">
        <v>1000</v>
      </c>
    </row>
    <row r="23" spans="1:67" s="719" customFormat="1" ht="65.099999999999994" hidden="1">
      <c r="A23" s="905">
        <v>7496</v>
      </c>
      <c r="B23" s="884">
        <v>1</v>
      </c>
      <c r="C23" s="885" t="s">
        <v>1001</v>
      </c>
      <c r="D23" s="888" t="s">
        <v>1002</v>
      </c>
      <c r="E23" s="887" t="s">
        <v>1003</v>
      </c>
      <c r="F23" s="888" t="s">
        <v>798</v>
      </c>
      <c r="G23" s="888" t="s">
        <v>1004</v>
      </c>
      <c r="H23" s="888" t="s">
        <v>800</v>
      </c>
      <c r="I23" s="888">
        <v>533768</v>
      </c>
      <c r="J23" s="888">
        <v>180560</v>
      </c>
      <c r="K23" s="888" t="s">
        <v>801</v>
      </c>
      <c r="L23" s="888"/>
      <c r="M23" s="944" t="s">
        <v>1005</v>
      </c>
      <c r="N23" s="1222" t="s">
        <v>1006</v>
      </c>
      <c r="O23" s="889" t="s">
        <v>995</v>
      </c>
      <c r="P23" s="889"/>
      <c r="Q23" s="889"/>
      <c r="R23" s="889"/>
      <c r="S23" s="890" t="s">
        <v>846</v>
      </c>
      <c r="T23" s="890" t="s">
        <v>879</v>
      </c>
      <c r="U23" s="890">
        <v>2</v>
      </c>
      <c r="V23" s="891">
        <f ca="1">WORKDAY(TODAY(), U23)</f>
        <v>45771</v>
      </c>
      <c r="W23" s="892" t="s">
        <v>1007</v>
      </c>
      <c r="X23" s="892" t="s">
        <v>807</v>
      </c>
      <c r="Y23" s="892" t="s">
        <v>1008</v>
      </c>
      <c r="Z23" s="912" t="s">
        <v>1009</v>
      </c>
      <c r="AA23" s="888" t="s">
        <v>807</v>
      </c>
      <c r="AB23" s="907">
        <v>45686</v>
      </c>
      <c r="AC23" s="871" t="s">
        <v>1010</v>
      </c>
      <c r="AD23" s="885"/>
      <c r="AE23" s="896">
        <v>45688</v>
      </c>
      <c r="AF23" s="897">
        <v>4010542853</v>
      </c>
      <c r="AG23" s="898" t="s">
        <v>811</v>
      </c>
      <c r="AH23" s="897"/>
      <c r="AI23" s="888" t="s">
        <v>812</v>
      </c>
      <c r="AJ23" s="896">
        <v>45708</v>
      </c>
      <c r="AK23" s="896"/>
      <c r="AL23" s="932" t="s">
        <v>1011</v>
      </c>
      <c r="AM23" s="932" t="s">
        <v>855</v>
      </c>
      <c r="AN23" s="931">
        <v>45770</v>
      </c>
      <c r="AO23" s="931"/>
      <c r="AP23" s="931" t="s">
        <v>928</v>
      </c>
      <c r="AQ23" s="896"/>
      <c r="AR23" s="872"/>
      <c r="AS23" s="924"/>
      <c r="AT23" s="924"/>
      <c r="AU23" s="924"/>
      <c r="AV23" s="924"/>
      <c r="AW23" s="924"/>
      <c r="AX23" s="926"/>
      <c r="AY23" s="926"/>
      <c r="AZ23" s="901"/>
      <c r="BA23" s="924"/>
      <c r="BB23" s="877"/>
      <c r="BC23" s="915" t="s">
        <v>857</v>
      </c>
      <c r="BD23" s="915"/>
      <c r="BE23" s="915"/>
      <c r="BF23" s="910"/>
      <c r="BG23" s="910"/>
      <c r="BH23" s="910"/>
      <c r="BI23" s="903"/>
      <c r="BJ23" s="1055"/>
      <c r="BK23" s="910"/>
      <c r="BL23" s="910"/>
      <c r="BM23" s="910"/>
      <c r="BN23" s="904"/>
      <c r="BO23" s="911" t="s">
        <v>1012</v>
      </c>
    </row>
    <row r="24" spans="1:67" s="719" customFormat="1" ht="26.1" hidden="1">
      <c r="A24" s="888">
        <v>7756</v>
      </c>
      <c r="B24" s="888">
        <v>2</v>
      </c>
      <c r="C24" s="885" t="s">
        <v>1013</v>
      </c>
      <c r="D24" s="886" t="s">
        <v>1014</v>
      </c>
      <c r="E24" s="887" t="s">
        <v>1015</v>
      </c>
      <c r="F24" s="971" t="s">
        <v>798</v>
      </c>
      <c r="G24" s="971" t="s">
        <v>861</v>
      </c>
      <c r="H24" s="971" t="s">
        <v>800</v>
      </c>
      <c r="I24" s="971">
        <v>525421</v>
      </c>
      <c r="J24" s="971">
        <v>178341</v>
      </c>
      <c r="K24" s="971" t="s">
        <v>801</v>
      </c>
      <c r="L24" s="971"/>
      <c r="M24" s="990" t="s">
        <v>1016</v>
      </c>
      <c r="N24" s="1018" t="s">
        <v>806</v>
      </c>
      <c r="O24" s="991" t="s">
        <v>1017</v>
      </c>
      <c r="P24" s="991"/>
      <c r="Q24" s="991"/>
      <c r="R24" s="991"/>
      <c r="S24" s="992" t="s">
        <v>846</v>
      </c>
      <c r="T24" s="890" t="s">
        <v>1018</v>
      </c>
      <c r="U24" s="890">
        <v>2</v>
      </c>
      <c r="V24" s="891">
        <f ca="1">WORKDAY(TODAY(), U24)</f>
        <v>45771</v>
      </c>
      <c r="W24" s="993" t="s">
        <v>806</v>
      </c>
      <c r="X24" s="906" t="s">
        <v>807</v>
      </c>
      <c r="Y24" s="993" t="s">
        <v>806</v>
      </c>
      <c r="Z24" s="995" t="s">
        <v>1019</v>
      </c>
      <c r="AA24" s="888"/>
      <c r="AB24" s="907">
        <v>45694</v>
      </c>
      <c r="AC24" s="871" t="s">
        <v>1020</v>
      </c>
      <c r="AD24" s="919" t="s">
        <v>1021</v>
      </c>
      <c r="AE24" s="896">
        <v>45706</v>
      </c>
      <c r="AF24" s="897">
        <v>4010543572</v>
      </c>
      <c r="AG24" s="897" t="s">
        <v>811</v>
      </c>
      <c r="AH24" s="899">
        <v>384.41</v>
      </c>
      <c r="AI24" s="888">
        <v>3</v>
      </c>
      <c r="AJ24" s="896"/>
      <c r="AK24" s="896"/>
      <c r="AL24" s="896"/>
      <c r="AM24" s="896" t="s">
        <v>823</v>
      </c>
      <c r="AN24" s="940" t="s">
        <v>91</v>
      </c>
      <c r="AO24" s="896"/>
      <c r="AP24" s="909" t="s">
        <v>91</v>
      </c>
      <c r="AQ24" s="896"/>
      <c r="AR24" s="872"/>
      <c r="AS24" s="872"/>
      <c r="AT24" s="896"/>
      <c r="AU24" s="896"/>
      <c r="AV24" s="896"/>
      <c r="AW24" s="896"/>
      <c r="AX24" s="901"/>
      <c r="AY24" s="901"/>
      <c r="AZ24" s="901"/>
      <c r="BA24" s="924"/>
      <c r="BB24" s="877"/>
      <c r="BC24" s="915"/>
      <c r="BD24" s="915"/>
      <c r="BE24" s="915"/>
      <c r="BF24" s="910"/>
      <c r="BG24" s="910"/>
      <c r="BH24" s="910"/>
      <c r="BI24" s="903"/>
      <c r="BJ24" s="1055"/>
      <c r="BK24" s="910"/>
      <c r="BL24" s="910"/>
      <c r="BM24" s="910"/>
      <c r="BN24" s="904"/>
      <c r="BO24" s="911"/>
    </row>
    <row r="25" spans="1:67" s="719" customFormat="1" ht="39.6" customHeight="1">
      <c r="A25" s="888">
        <v>7799</v>
      </c>
      <c r="B25" s="884">
        <v>1</v>
      </c>
      <c r="C25" s="885" t="s">
        <v>1022</v>
      </c>
      <c r="D25" s="886" t="s">
        <v>1023</v>
      </c>
      <c r="E25" s="934" t="s">
        <v>1024</v>
      </c>
      <c r="F25" s="888" t="s">
        <v>798</v>
      </c>
      <c r="G25" s="888" t="s">
        <v>993</v>
      </c>
      <c r="H25" s="888" t="s">
        <v>800</v>
      </c>
      <c r="I25" s="888">
        <v>524083</v>
      </c>
      <c r="J25" s="888">
        <v>178756</v>
      </c>
      <c r="K25" s="888" t="s">
        <v>801</v>
      </c>
      <c r="L25" s="888"/>
      <c r="M25" s="943" t="s">
        <v>1025</v>
      </c>
      <c r="N25" s="886" t="s">
        <v>1026</v>
      </c>
      <c r="O25" s="889" t="s">
        <v>1027</v>
      </c>
      <c r="P25" s="889"/>
      <c r="Q25" s="889"/>
      <c r="R25" s="889"/>
      <c r="S25" s="890"/>
      <c r="T25" s="890" t="s">
        <v>974</v>
      </c>
      <c r="U25" s="890">
        <v>0</v>
      </c>
      <c r="V25" s="891">
        <f ca="1">WORKDAY(TODAY(), U25)</f>
        <v>45769</v>
      </c>
      <c r="W25" s="906" t="s">
        <v>806</v>
      </c>
      <c r="X25" s="906" t="s">
        <v>807</v>
      </c>
      <c r="Y25" s="906" t="s">
        <v>806</v>
      </c>
      <c r="Z25" s="912" t="s">
        <v>1028</v>
      </c>
      <c r="AA25" s="888"/>
      <c r="AB25" s="907">
        <v>45686</v>
      </c>
      <c r="AC25" s="871" t="s">
        <v>1029</v>
      </c>
      <c r="AD25" s="885"/>
      <c r="AE25" s="896">
        <v>45698</v>
      </c>
      <c r="AF25" s="897">
        <v>4010542854</v>
      </c>
      <c r="AG25" s="898" t="s">
        <v>811</v>
      </c>
      <c r="AH25" s="899">
        <v>384.41</v>
      </c>
      <c r="AI25" s="888">
        <v>3</v>
      </c>
      <c r="AJ25" s="896">
        <v>45729</v>
      </c>
      <c r="AK25" s="896"/>
      <c r="AL25" s="1280" t="s">
        <v>1030</v>
      </c>
      <c r="AM25" s="908"/>
      <c r="AN25" s="909">
        <v>45776</v>
      </c>
      <c r="AO25" s="896"/>
      <c r="AP25" s="909" t="s">
        <v>838</v>
      </c>
      <c r="AQ25" s="896"/>
      <c r="AR25" s="872"/>
      <c r="AS25" s="872"/>
      <c r="AT25" s="896"/>
      <c r="AU25" s="896"/>
      <c r="AV25" s="896"/>
      <c r="AW25" s="896"/>
      <c r="AX25" s="901"/>
      <c r="AY25" s="901"/>
      <c r="AZ25" s="901"/>
      <c r="BA25" s="924"/>
      <c r="BB25" s="877"/>
      <c r="BC25" s="915"/>
      <c r="BD25" s="915"/>
      <c r="BE25" s="915"/>
      <c r="BF25" s="910"/>
      <c r="BG25" s="910"/>
      <c r="BH25" s="910"/>
      <c r="BI25" s="903"/>
      <c r="BJ25" s="1055"/>
      <c r="BK25" s="910"/>
      <c r="BL25" s="910"/>
      <c r="BM25" s="910"/>
      <c r="BN25" s="904"/>
      <c r="BO25" s="911" t="s">
        <v>1031</v>
      </c>
    </row>
    <row r="26" spans="1:67" s="719" customFormat="1" ht="26.1" hidden="1">
      <c r="A26" s="938">
        <v>7814</v>
      </c>
      <c r="B26" s="884">
        <v>1</v>
      </c>
      <c r="C26" s="885" t="s">
        <v>1032</v>
      </c>
      <c r="D26" s="886" t="s">
        <v>1033</v>
      </c>
      <c r="E26" s="887" t="s">
        <v>1034</v>
      </c>
      <c r="F26" s="888" t="s">
        <v>798</v>
      </c>
      <c r="G26" s="888" t="s">
        <v>993</v>
      </c>
      <c r="H26" s="888" t="s">
        <v>800</v>
      </c>
      <c r="I26" s="888">
        <v>525101</v>
      </c>
      <c r="J26" s="888">
        <v>177440</v>
      </c>
      <c r="K26" s="888" t="s">
        <v>801</v>
      </c>
      <c r="L26" s="888"/>
      <c r="M26" s="888" t="s">
        <v>1035</v>
      </c>
      <c r="N26" s="888"/>
      <c r="O26" s="917" t="s">
        <v>1036</v>
      </c>
      <c r="P26" s="917"/>
      <c r="Q26" s="917"/>
      <c r="R26" s="917"/>
      <c r="S26" s="918" t="s">
        <v>846</v>
      </c>
      <c r="T26" s="918" t="s">
        <v>879</v>
      </c>
      <c r="U26" s="918">
        <v>2</v>
      </c>
      <c r="V26" s="891">
        <f ca="1">WORKDAY(TODAY(), U26)</f>
        <v>45771</v>
      </c>
      <c r="W26" s="906" t="s">
        <v>806</v>
      </c>
      <c r="X26" s="906" t="s">
        <v>807</v>
      </c>
      <c r="Y26" s="906" t="s">
        <v>806</v>
      </c>
      <c r="Z26" s="912" t="s">
        <v>1037</v>
      </c>
      <c r="AA26" s="888"/>
      <c r="AB26" s="907">
        <v>45686</v>
      </c>
      <c r="AC26" s="871" t="s">
        <v>1038</v>
      </c>
      <c r="AD26" s="885"/>
      <c r="AE26" s="896">
        <v>45698</v>
      </c>
      <c r="AF26" s="897">
        <v>4010542856</v>
      </c>
      <c r="AG26" s="898" t="s">
        <v>811</v>
      </c>
      <c r="AH26" s="897"/>
      <c r="AI26" s="888">
        <v>3</v>
      </c>
      <c r="AJ26" s="896"/>
      <c r="AK26" s="896"/>
      <c r="AL26" s="931" t="s">
        <v>882</v>
      </c>
      <c r="AM26" s="931" t="s">
        <v>815</v>
      </c>
      <c r="AN26" s="931">
        <v>45772</v>
      </c>
      <c r="AO26" s="931"/>
      <c r="AP26" s="931" t="s">
        <v>928</v>
      </c>
      <c r="AQ26" s="896"/>
      <c r="AR26" s="872"/>
      <c r="AS26" s="872"/>
      <c r="AT26" s="896"/>
      <c r="AU26" s="872"/>
      <c r="AV26" s="872"/>
      <c r="AW26" s="896"/>
      <c r="AX26" s="901"/>
      <c r="AY26" s="901"/>
      <c r="AZ26" s="901"/>
      <c r="BA26" s="924"/>
      <c r="BB26" s="877"/>
      <c r="BC26" s="915"/>
      <c r="BD26" s="915"/>
      <c r="BE26" s="915"/>
      <c r="BF26" s="910"/>
      <c r="BG26" s="910"/>
      <c r="BH26" s="910"/>
      <c r="BI26" s="903"/>
      <c r="BJ26" s="1055"/>
      <c r="BK26" s="910"/>
      <c r="BL26" s="910"/>
      <c r="BM26" s="910"/>
      <c r="BN26" s="904"/>
      <c r="BO26" s="911"/>
    </row>
    <row r="27" spans="1:67" s="719" customFormat="1" ht="74.45" hidden="1" customHeight="1">
      <c r="A27" s="888">
        <v>8347</v>
      </c>
      <c r="B27" s="884">
        <v>1</v>
      </c>
      <c r="C27" s="885" t="s">
        <v>1039</v>
      </c>
      <c r="D27" s="886" t="s">
        <v>1040</v>
      </c>
      <c r="E27" s="887" t="s">
        <v>1041</v>
      </c>
      <c r="F27" s="888" t="s">
        <v>798</v>
      </c>
      <c r="G27" s="888" t="s">
        <v>993</v>
      </c>
      <c r="H27" s="888" t="s">
        <v>800</v>
      </c>
      <c r="I27" s="888">
        <v>525030</v>
      </c>
      <c r="J27" s="888">
        <v>176992</v>
      </c>
      <c r="K27" s="888" t="s">
        <v>801</v>
      </c>
      <c r="L27" s="888"/>
      <c r="M27" s="886" t="s">
        <v>1042</v>
      </c>
      <c r="N27" s="886" t="s">
        <v>1043</v>
      </c>
      <c r="O27" s="889" t="s">
        <v>1044</v>
      </c>
      <c r="P27" s="889"/>
      <c r="Q27" s="889"/>
      <c r="R27" s="889"/>
      <c r="S27" s="890" t="s">
        <v>846</v>
      </c>
      <c r="T27" s="890" t="s">
        <v>1045</v>
      </c>
      <c r="U27" s="890">
        <v>4</v>
      </c>
      <c r="V27" s="891">
        <f ca="1">WORKDAY(TODAY(), U27)</f>
        <v>45775</v>
      </c>
      <c r="W27" s="906" t="s">
        <v>1046</v>
      </c>
      <c r="X27" s="906"/>
      <c r="Y27" s="906" t="s">
        <v>806</v>
      </c>
      <c r="Z27" s="912" t="s">
        <v>1047</v>
      </c>
      <c r="AA27" s="888"/>
      <c r="AB27" s="907">
        <v>45688</v>
      </c>
      <c r="AC27" s="871" t="s">
        <v>1048</v>
      </c>
      <c r="AD27" s="885"/>
      <c r="AE27" s="896">
        <v>45698</v>
      </c>
      <c r="AF27" s="897">
        <v>4010542869</v>
      </c>
      <c r="AG27" s="898" t="s">
        <v>811</v>
      </c>
      <c r="AH27" s="897"/>
      <c r="AI27" s="888">
        <v>3</v>
      </c>
      <c r="AJ27" s="896"/>
      <c r="AK27" s="896"/>
      <c r="AL27" s="932" t="s">
        <v>1049</v>
      </c>
      <c r="AM27" s="952" t="s">
        <v>855</v>
      </c>
      <c r="AN27" s="931">
        <v>45771</v>
      </c>
      <c r="AO27" s="931"/>
      <c r="AP27" s="931" t="s">
        <v>838</v>
      </c>
      <c r="AQ27" s="896"/>
      <c r="AR27" s="872"/>
      <c r="AS27" s="872"/>
      <c r="AT27" s="896"/>
      <c r="AU27" s="896"/>
      <c r="AV27" s="896"/>
      <c r="AW27" s="896"/>
      <c r="AX27" s="901"/>
      <c r="AY27" s="901"/>
      <c r="AZ27" s="901"/>
      <c r="BA27" s="924"/>
      <c r="BB27" s="877"/>
      <c r="BC27" s="915"/>
      <c r="BD27" s="915"/>
      <c r="BE27" s="915"/>
      <c r="BF27" s="910"/>
      <c r="BG27" s="910"/>
      <c r="BH27" s="910"/>
      <c r="BI27" s="903"/>
      <c r="BJ27" s="1055"/>
      <c r="BK27" s="910"/>
      <c r="BL27" s="910"/>
      <c r="BM27" s="910"/>
      <c r="BN27" s="904"/>
      <c r="BO27" s="911" t="s">
        <v>1050</v>
      </c>
    </row>
    <row r="28" spans="1:67" s="719" customFormat="1" ht="117" hidden="1">
      <c r="A28" s="905">
        <v>8428</v>
      </c>
      <c r="B28" s="938">
        <v>1</v>
      </c>
      <c r="C28" s="939" t="s">
        <v>1051</v>
      </c>
      <c r="D28" s="938" t="s">
        <v>1052</v>
      </c>
      <c r="E28" s="887" t="s">
        <v>1053</v>
      </c>
      <c r="F28" s="888" t="s">
        <v>798</v>
      </c>
      <c r="G28" s="888" t="s">
        <v>1054</v>
      </c>
      <c r="H28" s="888" t="s">
        <v>800</v>
      </c>
      <c r="I28" s="888">
        <v>540210</v>
      </c>
      <c r="J28" s="888">
        <v>169340</v>
      </c>
      <c r="K28" s="888" t="s">
        <v>843</v>
      </c>
      <c r="L28" s="888"/>
      <c r="M28" s="886" t="s">
        <v>844</v>
      </c>
      <c r="N28" s="888"/>
      <c r="O28" s="889" t="s">
        <v>845</v>
      </c>
      <c r="P28" s="889"/>
      <c r="Q28" s="889"/>
      <c r="R28" s="889"/>
      <c r="S28" s="890" t="s">
        <v>846</v>
      </c>
      <c r="T28" s="890" t="s">
        <v>847</v>
      </c>
      <c r="U28" s="890">
        <v>5</v>
      </c>
      <c r="V28" s="891">
        <f ca="1">WORKDAY(TODAY(), U28)</f>
        <v>45776</v>
      </c>
      <c r="W28" s="892" t="s">
        <v>1055</v>
      </c>
      <c r="X28" s="892" t="s">
        <v>807</v>
      </c>
      <c r="Y28" s="906" t="s">
        <v>806</v>
      </c>
      <c r="Z28" s="912" t="s">
        <v>1056</v>
      </c>
      <c r="AA28" s="888"/>
      <c r="AB28" s="907">
        <v>45691</v>
      </c>
      <c r="AC28" s="871" t="s">
        <v>1057</v>
      </c>
      <c r="AD28" s="885"/>
      <c r="AE28" s="896"/>
      <c r="AF28" s="897"/>
      <c r="AG28" s="897"/>
      <c r="AH28" s="897"/>
      <c r="AI28" s="888">
        <v>22</v>
      </c>
      <c r="AJ28" s="896"/>
      <c r="AK28" s="896"/>
      <c r="AL28" s="1249" t="s">
        <v>1058</v>
      </c>
      <c r="AM28" s="1071" t="s">
        <v>855</v>
      </c>
      <c r="AN28" s="1252">
        <v>45770</v>
      </c>
      <c r="AO28" s="1224"/>
      <c r="AP28" s="1255" t="s">
        <v>1059</v>
      </c>
      <c r="AQ28" s="926"/>
      <c r="AR28" s="872"/>
      <c r="AS28" s="926"/>
      <c r="AT28" s="926"/>
      <c r="AU28" s="926"/>
      <c r="AV28" s="926"/>
      <c r="AW28" s="926"/>
      <c r="AX28" s="926"/>
      <c r="AY28" s="926"/>
      <c r="AZ28" s="901"/>
      <c r="BA28" s="924"/>
      <c r="BB28" s="1012"/>
      <c r="BC28" s="884"/>
      <c r="BD28" s="884"/>
      <c r="BE28" s="884"/>
      <c r="BF28" s="959"/>
      <c r="BG28" s="959"/>
      <c r="BH28" s="959"/>
      <c r="BI28" s="960"/>
      <c r="BJ28" s="1217"/>
      <c r="BK28" s="959"/>
      <c r="BL28" s="959"/>
      <c r="BM28" s="959"/>
      <c r="BN28" s="904"/>
      <c r="BO28" s="961" t="s">
        <v>1060</v>
      </c>
    </row>
    <row r="29" spans="1:67" s="719" customFormat="1" ht="26.1" hidden="1">
      <c r="A29" s="888">
        <v>8429</v>
      </c>
      <c r="B29" s="888" t="s">
        <v>819</v>
      </c>
      <c r="C29" s="885" t="s">
        <v>1061</v>
      </c>
      <c r="D29" s="888" t="s">
        <v>1062</v>
      </c>
      <c r="E29" s="970" t="s">
        <v>1063</v>
      </c>
      <c r="F29" s="971" t="s">
        <v>798</v>
      </c>
      <c r="G29" s="971" t="s">
        <v>1054</v>
      </c>
      <c r="H29" s="971" t="s">
        <v>800</v>
      </c>
      <c r="I29" s="971">
        <v>540280</v>
      </c>
      <c r="J29" s="971">
        <v>169350</v>
      </c>
      <c r="K29" s="971" t="s">
        <v>1064</v>
      </c>
      <c r="L29" s="971"/>
      <c r="M29" s="990"/>
      <c r="N29" s="1234"/>
      <c r="O29" s="991"/>
      <c r="P29" s="991"/>
      <c r="Q29" s="991"/>
      <c r="R29" s="991"/>
      <c r="S29" s="992"/>
      <c r="T29" s="890"/>
      <c r="U29" s="890"/>
      <c r="V29" s="977"/>
      <c r="W29" s="993"/>
      <c r="X29" s="906"/>
      <c r="Y29" s="994"/>
      <c r="Z29" s="1031"/>
      <c r="AA29" s="888"/>
      <c r="AB29" s="907"/>
      <c r="AC29" s="871"/>
      <c r="AD29" s="885"/>
      <c r="AE29" s="896"/>
      <c r="AF29" s="897"/>
      <c r="AG29" s="897"/>
      <c r="AH29" s="899"/>
      <c r="AI29" s="888"/>
      <c r="AJ29" s="896"/>
      <c r="AK29" s="896"/>
      <c r="AL29" s="896"/>
      <c r="AM29" s="872" t="s">
        <v>1065</v>
      </c>
      <c r="AN29" s="1013"/>
      <c r="AO29" s="896"/>
      <c r="AP29" s="896"/>
      <c r="AQ29" s="896"/>
      <c r="AR29" s="872"/>
      <c r="AS29" s="872"/>
      <c r="AT29" s="896"/>
      <c r="AU29" s="896"/>
      <c r="AV29" s="896"/>
      <c r="AW29" s="896"/>
      <c r="AX29" s="901"/>
      <c r="AY29" s="901"/>
      <c r="AZ29" s="901"/>
      <c r="BA29" s="924"/>
      <c r="BB29" s="1012"/>
      <c r="BC29" s="888"/>
      <c r="BD29" s="888"/>
      <c r="BE29" s="888"/>
      <c r="BF29" s="924"/>
      <c r="BG29" s="924"/>
      <c r="BH29" s="924"/>
      <c r="BI29" s="924"/>
      <c r="BJ29" s="1035"/>
      <c r="BK29" s="924"/>
      <c r="BL29" s="924"/>
      <c r="BM29" s="924"/>
      <c r="BN29" s="904"/>
      <c r="BO29" s="911" t="s">
        <v>824</v>
      </c>
    </row>
    <row r="30" spans="1:67" s="719" customFormat="1" ht="90.95" hidden="1">
      <c r="A30" s="905">
        <v>8430</v>
      </c>
      <c r="B30" s="884">
        <v>1</v>
      </c>
      <c r="C30" s="962" t="s">
        <v>1066</v>
      </c>
      <c r="D30" s="963" t="s">
        <v>1067</v>
      </c>
      <c r="E30" s="887" t="s">
        <v>1068</v>
      </c>
      <c r="F30" s="888" t="s">
        <v>798</v>
      </c>
      <c r="G30" s="888" t="s">
        <v>1054</v>
      </c>
      <c r="H30" s="888" t="s">
        <v>800</v>
      </c>
      <c r="I30" s="888">
        <v>540260</v>
      </c>
      <c r="J30" s="888">
        <v>169240</v>
      </c>
      <c r="K30" s="888" t="s">
        <v>843</v>
      </c>
      <c r="L30" s="888"/>
      <c r="M30" s="916" t="s">
        <v>909</v>
      </c>
      <c r="N30" s="888"/>
      <c r="O30" s="889" t="s">
        <v>1069</v>
      </c>
      <c r="P30" s="889"/>
      <c r="Q30" s="889"/>
      <c r="R30" s="889"/>
      <c r="S30" s="890" t="s">
        <v>846</v>
      </c>
      <c r="T30" s="890" t="s">
        <v>1070</v>
      </c>
      <c r="U30" s="890">
        <v>6</v>
      </c>
      <c r="V30" s="891">
        <f ca="1">WORKDAY(TODAY(), U30)</f>
        <v>45777</v>
      </c>
      <c r="W30" s="892" t="s">
        <v>1071</v>
      </c>
      <c r="X30" s="892" t="s">
        <v>849</v>
      </c>
      <c r="Y30" s="906" t="s">
        <v>806</v>
      </c>
      <c r="Z30" s="912" t="s">
        <v>1072</v>
      </c>
      <c r="AA30" s="888"/>
      <c r="AB30" s="907">
        <v>45691</v>
      </c>
      <c r="AC30" s="871" t="s">
        <v>1073</v>
      </c>
      <c r="AD30" s="885"/>
      <c r="AE30" s="896">
        <v>45698</v>
      </c>
      <c r="AF30" s="1034">
        <v>4010542871</v>
      </c>
      <c r="AG30" s="898" t="s">
        <v>811</v>
      </c>
      <c r="AH30" s="899">
        <v>384.41</v>
      </c>
      <c r="AI30" s="888"/>
      <c r="AJ30" s="896"/>
      <c r="AK30" s="896"/>
      <c r="AL30" s="896" t="s">
        <v>1058</v>
      </c>
      <c r="AM30" s="896" t="s">
        <v>815</v>
      </c>
      <c r="AN30" s="931">
        <v>45770</v>
      </c>
      <c r="AO30" s="896"/>
      <c r="AP30" s="932" t="s">
        <v>1074</v>
      </c>
      <c r="AQ30" s="896"/>
      <c r="AR30" s="872"/>
      <c r="AS30" s="872"/>
      <c r="AT30" s="896"/>
      <c r="AU30" s="896"/>
      <c r="AV30" s="896"/>
      <c r="AW30" s="896"/>
      <c r="AX30" s="901"/>
      <c r="AY30" s="901"/>
      <c r="AZ30" s="901"/>
      <c r="BA30" s="924"/>
      <c r="BB30" s="877"/>
      <c r="BC30" s="915"/>
      <c r="BD30" s="915"/>
      <c r="BE30" s="915"/>
      <c r="BF30" s="910"/>
      <c r="BG30" s="910"/>
      <c r="BH30" s="910"/>
      <c r="BI30" s="903"/>
      <c r="BJ30" s="1055"/>
      <c r="BK30" s="910"/>
      <c r="BL30" s="910"/>
      <c r="BM30" s="910"/>
      <c r="BN30" s="904"/>
      <c r="BO30" s="911" t="s">
        <v>1075</v>
      </c>
    </row>
    <row r="31" spans="1:67" ht="90.95" hidden="1">
      <c r="A31" s="905">
        <v>8436</v>
      </c>
      <c r="B31" s="884">
        <v>1</v>
      </c>
      <c r="C31" s="962" t="s">
        <v>1076</v>
      </c>
      <c r="D31" s="963" t="s">
        <v>1077</v>
      </c>
      <c r="E31" s="887" t="s">
        <v>1078</v>
      </c>
      <c r="F31" s="888" t="s">
        <v>798</v>
      </c>
      <c r="G31" s="888" t="s">
        <v>1079</v>
      </c>
      <c r="H31" s="888" t="s">
        <v>800</v>
      </c>
      <c r="I31" s="888">
        <v>554197</v>
      </c>
      <c r="J31" s="888">
        <v>174059</v>
      </c>
      <c r="K31" s="888" t="s">
        <v>1064</v>
      </c>
      <c r="L31" s="888"/>
      <c r="M31" s="888" t="s">
        <v>909</v>
      </c>
      <c r="N31" s="888"/>
      <c r="O31" s="889" t="s">
        <v>1080</v>
      </c>
      <c r="P31" s="889"/>
      <c r="Q31" s="889"/>
      <c r="R31" s="889"/>
      <c r="S31" s="890" t="s">
        <v>846</v>
      </c>
      <c r="T31" s="890" t="s">
        <v>1070</v>
      </c>
      <c r="U31" s="890">
        <v>2</v>
      </c>
      <c r="V31" s="891">
        <f ca="1">WORKDAY(TODAY(), U31)</f>
        <v>45771</v>
      </c>
      <c r="W31" s="892" t="s">
        <v>1081</v>
      </c>
      <c r="X31" s="892" t="s">
        <v>849</v>
      </c>
      <c r="Y31" s="906" t="s">
        <v>806</v>
      </c>
      <c r="Z31" s="912" t="s">
        <v>1082</v>
      </c>
      <c r="AA31" s="888"/>
      <c r="AB31" s="907">
        <v>45691</v>
      </c>
      <c r="AC31" s="871" t="s">
        <v>1083</v>
      </c>
      <c r="AD31" s="885"/>
      <c r="AE31" s="896">
        <v>45698</v>
      </c>
      <c r="AF31" s="1034">
        <v>4010542872</v>
      </c>
      <c r="AG31" s="898" t="s">
        <v>811</v>
      </c>
      <c r="AH31" s="899">
        <v>384.41</v>
      </c>
      <c r="AI31" s="888">
        <v>24</v>
      </c>
      <c r="AJ31" s="896"/>
      <c r="AK31" s="896"/>
      <c r="AL31" s="896" t="s">
        <v>1058</v>
      </c>
      <c r="AM31" s="896" t="s">
        <v>815</v>
      </c>
      <c r="AN31" s="931">
        <v>45770</v>
      </c>
      <c r="AO31" s="896"/>
      <c r="AP31" s="932" t="s">
        <v>1074</v>
      </c>
      <c r="AQ31" s="896"/>
      <c r="AR31" s="872"/>
      <c r="AS31" s="872"/>
      <c r="AT31" s="896"/>
      <c r="AU31" s="896"/>
      <c r="AV31" s="896"/>
      <c r="AW31" s="896"/>
      <c r="AX31" s="901"/>
      <c r="AY31" s="901"/>
      <c r="AZ31" s="901"/>
      <c r="BA31" s="924"/>
      <c r="BB31" s="877"/>
      <c r="BC31" s="915"/>
      <c r="BD31" s="915"/>
      <c r="BE31" s="915"/>
      <c r="BF31" s="910"/>
      <c r="BG31" s="910"/>
      <c r="BH31" s="910"/>
      <c r="BI31" s="903"/>
      <c r="BJ31" s="1055"/>
      <c r="BK31" s="910"/>
      <c r="BL31" s="910"/>
      <c r="BM31" s="910"/>
      <c r="BN31" s="904"/>
      <c r="BO31" s="911"/>
    </row>
    <row r="32" spans="1:67" s="719" customFormat="1" ht="143.1" hidden="1">
      <c r="A32" s="888">
        <v>8442</v>
      </c>
      <c r="B32" s="888">
        <v>1</v>
      </c>
      <c r="C32" s="885" t="s">
        <v>1084</v>
      </c>
      <c r="D32" s="888" t="s">
        <v>1085</v>
      </c>
      <c r="E32" s="887" t="s">
        <v>1086</v>
      </c>
      <c r="F32" s="888" t="s">
        <v>798</v>
      </c>
      <c r="G32" s="888" t="s">
        <v>1087</v>
      </c>
      <c r="H32" s="888" t="s">
        <v>800</v>
      </c>
      <c r="I32" s="888">
        <v>546330</v>
      </c>
      <c r="J32" s="888">
        <v>171800</v>
      </c>
      <c r="K32" s="888" t="s">
        <v>801</v>
      </c>
      <c r="L32" s="888"/>
      <c r="M32" s="888" t="s">
        <v>1088</v>
      </c>
      <c r="N32" s="888"/>
      <c r="O32" s="917" t="s">
        <v>1089</v>
      </c>
      <c r="P32" s="917"/>
      <c r="Q32" s="917"/>
      <c r="R32" s="917"/>
      <c r="S32" s="918" t="s">
        <v>846</v>
      </c>
      <c r="T32" s="918" t="s">
        <v>922</v>
      </c>
      <c r="U32" s="918">
        <v>1</v>
      </c>
      <c r="V32" s="891">
        <f ca="1">WORKDAY(TODAY(), U32)</f>
        <v>45770</v>
      </c>
      <c r="W32" s="906" t="s">
        <v>806</v>
      </c>
      <c r="X32" s="906" t="s">
        <v>807</v>
      </c>
      <c r="Y32" s="906" t="s">
        <v>806</v>
      </c>
      <c r="Z32" s="893" t="s">
        <v>1090</v>
      </c>
      <c r="AA32" s="886"/>
      <c r="AB32" s="907">
        <v>45691</v>
      </c>
      <c r="AC32" s="871" t="s">
        <v>1091</v>
      </c>
      <c r="AD32" s="885"/>
      <c r="AE32" s="896">
        <v>45698</v>
      </c>
      <c r="AF32" s="897">
        <v>4010542873</v>
      </c>
      <c r="AG32" s="898" t="s">
        <v>811</v>
      </c>
      <c r="AH32" s="899">
        <v>384.41</v>
      </c>
      <c r="AI32" s="888">
        <v>24</v>
      </c>
      <c r="AJ32" s="896"/>
      <c r="AK32" s="896"/>
      <c r="AL32" s="896" t="s">
        <v>1058</v>
      </c>
      <c r="AM32" s="896" t="s">
        <v>815</v>
      </c>
      <c r="AN32" s="965">
        <v>45751</v>
      </c>
      <c r="AO32" s="1277">
        <v>45751</v>
      </c>
      <c r="AP32" s="932" t="s">
        <v>1074</v>
      </c>
      <c r="AQ32" s="896">
        <v>45758</v>
      </c>
      <c r="AR32" s="872"/>
      <c r="AS32" s="872" t="s">
        <v>1092</v>
      </c>
      <c r="AT32" s="896">
        <v>45769</v>
      </c>
      <c r="AU32" s="896" t="s">
        <v>101</v>
      </c>
      <c r="AV32" s="954">
        <v>45769</v>
      </c>
      <c r="AW32" s="896"/>
      <c r="AX32" s="901"/>
      <c r="AY32" s="1225" t="s">
        <v>1093</v>
      </c>
      <c r="AZ32" s="901"/>
      <c r="BA32" s="1138">
        <v>2</v>
      </c>
      <c r="BB32" s="877" t="s">
        <v>1094</v>
      </c>
      <c r="BC32" s="878" t="s">
        <v>1095</v>
      </c>
      <c r="BD32" s="878">
        <v>1</v>
      </c>
      <c r="BE32" s="878" t="s">
        <v>1096</v>
      </c>
      <c r="BF32" s="910" t="s">
        <v>1097</v>
      </c>
      <c r="BG32" s="910"/>
      <c r="BH32" s="910">
        <v>45763</v>
      </c>
      <c r="BI32" s="903">
        <v>1645.13</v>
      </c>
      <c r="BJ32" s="1055" t="s">
        <v>1096</v>
      </c>
      <c r="BK32" s="910" t="s">
        <v>1097</v>
      </c>
      <c r="BL32" s="910" t="s">
        <v>830</v>
      </c>
      <c r="BM32" s="959" t="s">
        <v>1098</v>
      </c>
      <c r="BN32" s="904"/>
      <c r="BO32" s="911" t="s">
        <v>1099</v>
      </c>
    </row>
    <row r="33" spans="1:67" s="719" customFormat="1" ht="65.099999999999994" hidden="1">
      <c r="A33" s="888">
        <v>8459</v>
      </c>
      <c r="B33" s="941">
        <v>1</v>
      </c>
      <c r="C33" s="939" t="s">
        <v>1100</v>
      </c>
      <c r="D33" s="966" t="s">
        <v>1101</v>
      </c>
      <c r="E33" s="887" t="s">
        <v>1102</v>
      </c>
      <c r="F33" s="888" t="s">
        <v>798</v>
      </c>
      <c r="G33" s="888" t="s">
        <v>1103</v>
      </c>
      <c r="H33" s="888" t="s">
        <v>800</v>
      </c>
      <c r="I33" s="888">
        <v>539400</v>
      </c>
      <c r="J33" s="888">
        <v>178100</v>
      </c>
      <c r="K33" s="888" t="s">
        <v>801</v>
      </c>
      <c r="L33" s="888"/>
      <c r="M33" s="886" t="s">
        <v>1104</v>
      </c>
      <c r="N33" s="888"/>
      <c r="O33" s="889" t="s">
        <v>1105</v>
      </c>
      <c r="P33" s="889"/>
      <c r="Q33" s="889"/>
      <c r="R33" s="889"/>
      <c r="S33" s="890" t="s">
        <v>846</v>
      </c>
      <c r="T33" s="890" t="s">
        <v>1106</v>
      </c>
      <c r="U33" s="890">
        <v>2</v>
      </c>
      <c r="V33" s="891">
        <f ca="1">WORKDAY(TODAY(), U33)</f>
        <v>45771</v>
      </c>
      <c r="W33" s="906" t="s">
        <v>806</v>
      </c>
      <c r="X33" s="906" t="s">
        <v>807</v>
      </c>
      <c r="Y33" s="906" t="s">
        <v>806</v>
      </c>
      <c r="Z33" s="912" t="s">
        <v>1107</v>
      </c>
      <c r="AA33" s="888"/>
      <c r="AB33" s="907">
        <v>45691</v>
      </c>
      <c r="AC33" s="871" t="s">
        <v>1108</v>
      </c>
      <c r="AD33" s="885"/>
      <c r="AE33" s="896">
        <v>45698</v>
      </c>
      <c r="AF33" s="897">
        <v>4010542874</v>
      </c>
      <c r="AG33" s="898" t="s">
        <v>811</v>
      </c>
      <c r="AH33" s="899">
        <v>384.41</v>
      </c>
      <c r="AI33" s="888">
        <v>22</v>
      </c>
      <c r="AJ33" s="896"/>
      <c r="AK33" s="896"/>
      <c r="AL33" s="909" t="s">
        <v>882</v>
      </c>
      <c r="AM33" s="909" t="s">
        <v>855</v>
      </c>
      <c r="AN33" s="909">
        <v>45772</v>
      </c>
      <c r="AO33" s="896"/>
      <c r="AP33" s="909" t="s">
        <v>928</v>
      </c>
      <c r="AQ33" s="896"/>
      <c r="AR33" s="872"/>
      <c r="AS33" s="924"/>
      <c r="AT33" s="924"/>
      <c r="AU33" s="924"/>
      <c r="AV33" s="924"/>
      <c r="AW33" s="896"/>
      <c r="AX33" s="901"/>
      <c r="AY33" s="901"/>
      <c r="AZ33" s="901"/>
      <c r="BA33" s="924"/>
      <c r="BB33" s="1012"/>
      <c r="BC33" s="884"/>
      <c r="BD33" s="884"/>
      <c r="BE33" s="884"/>
      <c r="BF33" s="959"/>
      <c r="BG33" s="959"/>
      <c r="BH33" s="959"/>
      <c r="BI33" s="960"/>
      <c r="BJ33" s="1217"/>
      <c r="BK33" s="959"/>
      <c r="BL33" s="959"/>
      <c r="BM33" s="959"/>
      <c r="BN33" s="904"/>
      <c r="BO33" s="961" t="s">
        <v>1109</v>
      </c>
    </row>
    <row r="34" spans="1:67" s="719" customFormat="1" ht="26.1" hidden="1">
      <c r="A34" s="888">
        <v>8544</v>
      </c>
      <c r="B34" s="884">
        <v>1</v>
      </c>
      <c r="C34" s="885" t="s">
        <v>1110</v>
      </c>
      <c r="D34" s="886" t="s">
        <v>1111</v>
      </c>
      <c r="E34" s="887" t="s">
        <v>1112</v>
      </c>
      <c r="F34" s="888" t="s">
        <v>798</v>
      </c>
      <c r="G34" s="888" t="s">
        <v>993</v>
      </c>
      <c r="H34" s="888" t="s">
        <v>800</v>
      </c>
      <c r="I34" s="888">
        <v>522799</v>
      </c>
      <c r="J34" s="888">
        <v>180089</v>
      </c>
      <c r="K34" s="888" t="s">
        <v>801</v>
      </c>
      <c r="L34" s="888"/>
      <c r="M34" s="888" t="s">
        <v>1113</v>
      </c>
      <c r="N34" s="888"/>
      <c r="O34" s="889" t="s">
        <v>1114</v>
      </c>
      <c r="P34" s="889"/>
      <c r="Q34" s="889"/>
      <c r="R34" s="889"/>
      <c r="S34" s="890"/>
      <c r="T34" s="890" t="s">
        <v>974</v>
      </c>
      <c r="U34" s="890">
        <v>0</v>
      </c>
      <c r="V34" s="891">
        <f ca="1">WORKDAY(TODAY(), U34)</f>
        <v>45769</v>
      </c>
      <c r="W34" s="906" t="s">
        <v>806</v>
      </c>
      <c r="X34" s="906" t="s">
        <v>807</v>
      </c>
      <c r="Y34" s="906" t="s">
        <v>806</v>
      </c>
      <c r="Z34" s="912" t="s">
        <v>1115</v>
      </c>
      <c r="AA34" s="888"/>
      <c r="AB34" s="907">
        <v>45691</v>
      </c>
      <c r="AC34" s="871" t="s">
        <v>1116</v>
      </c>
      <c r="AD34" s="885"/>
      <c r="AE34" s="920">
        <v>45698</v>
      </c>
      <c r="AF34" s="948">
        <v>4010542877</v>
      </c>
      <c r="AG34" s="949" t="s">
        <v>811</v>
      </c>
      <c r="AH34" s="897"/>
      <c r="AI34" s="888">
        <v>3</v>
      </c>
      <c r="AJ34" s="896"/>
      <c r="AK34" s="896"/>
      <c r="AL34" s="896" t="s">
        <v>882</v>
      </c>
      <c r="AM34" s="896" t="s">
        <v>1117</v>
      </c>
      <c r="AN34" s="931">
        <v>45772</v>
      </c>
      <c r="AO34" s="896"/>
      <c r="AP34" s="931" t="s">
        <v>928</v>
      </c>
      <c r="AQ34" s="896"/>
      <c r="AR34" s="872"/>
      <c r="AS34" s="872"/>
      <c r="AT34" s="896"/>
      <c r="AU34" s="896"/>
      <c r="AV34" s="896"/>
      <c r="AW34" s="896"/>
      <c r="AX34" s="901"/>
      <c r="AY34" s="901"/>
      <c r="AZ34" s="901"/>
      <c r="BA34" s="924"/>
      <c r="BB34" s="877"/>
      <c r="BC34" s="915"/>
      <c r="BD34" s="915"/>
      <c r="BE34" s="915"/>
      <c r="BF34" s="910"/>
      <c r="BG34" s="910"/>
      <c r="BH34" s="910"/>
      <c r="BI34" s="903"/>
      <c r="BJ34" s="1055"/>
      <c r="BK34" s="910"/>
      <c r="BL34" s="910"/>
      <c r="BM34" s="910"/>
      <c r="BN34" s="904"/>
      <c r="BO34" s="911"/>
    </row>
    <row r="35" spans="1:67" s="719" customFormat="1" ht="117" hidden="1">
      <c r="A35" s="905">
        <v>8562</v>
      </c>
      <c r="B35" s="884">
        <v>1</v>
      </c>
      <c r="C35" s="962" t="s">
        <v>1118</v>
      </c>
      <c r="D35" s="967" t="s">
        <v>1119</v>
      </c>
      <c r="E35" s="887" t="s">
        <v>1120</v>
      </c>
      <c r="F35" s="888" t="s">
        <v>798</v>
      </c>
      <c r="G35" s="888" t="s">
        <v>1121</v>
      </c>
      <c r="H35" s="888" t="s">
        <v>800</v>
      </c>
      <c r="I35" s="888">
        <v>533635</v>
      </c>
      <c r="J35" s="888">
        <v>186577</v>
      </c>
      <c r="K35" s="888" t="s">
        <v>801</v>
      </c>
      <c r="L35" s="888"/>
      <c r="M35" s="888" t="s">
        <v>909</v>
      </c>
      <c r="N35" s="888"/>
      <c r="O35" s="889" t="s">
        <v>1080</v>
      </c>
      <c r="P35" s="889"/>
      <c r="Q35" s="889"/>
      <c r="R35" s="889"/>
      <c r="S35" s="890" t="s">
        <v>846</v>
      </c>
      <c r="T35" s="890" t="s">
        <v>1122</v>
      </c>
      <c r="U35" s="890">
        <v>6</v>
      </c>
      <c r="V35" s="891">
        <f ca="1">WORKDAY(TODAY(), U35)</f>
        <v>45777</v>
      </c>
      <c r="W35" s="906" t="s">
        <v>806</v>
      </c>
      <c r="X35" s="906" t="s">
        <v>807</v>
      </c>
      <c r="Y35" s="906" t="s">
        <v>806</v>
      </c>
      <c r="Z35" s="912" t="s">
        <v>1123</v>
      </c>
      <c r="AA35" s="888"/>
      <c r="AB35" s="907">
        <v>45692</v>
      </c>
      <c r="AC35" s="871" t="s">
        <v>1124</v>
      </c>
      <c r="AD35" s="885"/>
      <c r="AE35" s="924">
        <v>45698</v>
      </c>
      <c r="AF35" s="950">
        <v>4010542878</v>
      </c>
      <c r="AG35" s="951" t="s">
        <v>811</v>
      </c>
      <c r="AH35" s="964">
        <v>384.41</v>
      </c>
      <c r="AI35" s="888"/>
      <c r="AJ35" s="896"/>
      <c r="AK35" s="896"/>
      <c r="AL35" s="908" t="s">
        <v>1125</v>
      </c>
      <c r="AM35" s="896" t="s">
        <v>815</v>
      </c>
      <c r="AN35" s="931">
        <v>45772</v>
      </c>
      <c r="AO35" s="896"/>
      <c r="AP35" s="952" t="s">
        <v>928</v>
      </c>
      <c r="AQ35" s="896"/>
      <c r="AR35" s="872"/>
      <c r="AS35" s="872"/>
      <c r="AT35" s="896"/>
      <c r="AU35" s="896"/>
      <c r="AV35" s="896"/>
      <c r="AW35" s="896"/>
      <c r="AX35" s="901"/>
      <c r="AY35" s="901"/>
      <c r="AZ35" s="901"/>
      <c r="BA35" s="924"/>
      <c r="BB35" s="877"/>
      <c r="BC35" s="915"/>
      <c r="BD35" s="915"/>
      <c r="BE35" s="915"/>
      <c r="BF35" s="910"/>
      <c r="BG35" s="910"/>
      <c r="BH35" s="910"/>
      <c r="BI35" s="903"/>
      <c r="BJ35" s="1055"/>
      <c r="BK35" s="910"/>
      <c r="BL35" s="910"/>
      <c r="BM35" s="910"/>
      <c r="BN35" s="904"/>
      <c r="BO35" s="911" t="s">
        <v>1126</v>
      </c>
    </row>
    <row r="36" spans="1:67" s="719" customFormat="1" ht="65.099999999999994" hidden="1">
      <c r="A36" s="888">
        <v>8602</v>
      </c>
      <c r="B36" s="884">
        <v>1</v>
      </c>
      <c r="C36" s="885" t="s">
        <v>1127</v>
      </c>
      <c r="D36" s="888" t="s">
        <v>1128</v>
      </c>
      <c r="E36" s="887" t="s">
        <v>1129</v>
      </c>
      <c r="F36" s="888" t="s">
        <v>798</v>
      </c>
      <c r="G36" s="888" t="s">
        <v>1130</v>
      </c>
      <c r="H36" s="888" t="s">
        <v>800</v>
      </c>
      <c r="I36" s="888">
        <v>524500</v>
      </c>
      <c r="J36" s="888">
        <v>196700</v>
      </c>
      <c r="K36" s="888" t="s">
        <v>801</v>
      </c>
      <c r="L36" s="888"/>
      <c r="M36" s="886" t="s">
        <v>1104</v>
      </c>
      <c r="N36" s="888"/>
      <c r="O36" s="889" t="s">
        <v>1105</v>
      </c>
      <c r="P36" s="889"/>
      <c r="Q36" s="889"/>
      <c r="R36" s="889"/>
      <c r="S36" s="890" t="s">
        <v>846</v>
      </c>
      <c r="T36" s="890" t="s">
        <v>1106</v>
      </c>
      <c r="U36" s="890">
        <v>2</v>
      </c>
      <c r="V36" s="891">
        <f ca="1">WORKDAY(TODAY(), U36)</f>
        <v>45771</v>
      </c>
      <c r="W36" s="906" t="s">
        <v>806</v>
      </c>
      <c r="X36" s="906" t="s">
        <v>807</v>
      </c>
      <c r="Y36" s="906" t="s">
        <v>1131</v>
      </c>
      <c r="Z36" s="912" t="s">
        <v>1132</v>
      </c>
      <c r="AA36" s="888"/>
      <c r="AB36" s="907">
        <v>45692</v>
      </c>
      <c r="AC36" s="953" t="s">
        <v>1133</v>
      </c>
      <c r="AD36" s="885"/>
      <c r="AE36" s="872">
        <v>45698</v>
      </c>
      <c r="AF36" s="873">
        <v>4010542879</v>
      </c>
      <c r="AG36" s="874" t="s">
        <v>811</v>
      </c>
      <c r="AH36" s="899">
        <v>384.41</v>
      </c>
      <c r="AI36" s="888"/>
      <c r="AJ36" s="896">
        <v>45736</v>
      </c>
      <c r="AK36" s="896"/>
      <c r="AL36" s="909" t="s">
        <v>882</v>
      </c>
      <c r="AM36" s="913" t="s">
        <v>837</v>
      </c>
      <c r="AN36" s="909">
        <v>45770</v>
      </c>
      <c r="AO36" s="896"/>
      <c r="AP36" s="909" t="s">
        <v>928</v>
      </c>
      <c r="AQ36" s="896"/>
      <c r="AR36" s="872"/>
      <c r="AS36" s="872"/>
      <c r="AT36" s="896"/>
      <c r="AU36" s="896"/>
      <c r="AV36" s="896"/>
      <c r="AW36" s="896"/>
      <c r="AX36" s="901"/>
      <c r="AY36" s="901"/>
      <c r="AZ36" s="901"/>
      <c r="BA36" s="924"/>
      <c r="BB36" s="877"/>
      <c r="BC36" s="915"/>
      <c r="BD36" s="915"/>
      <c r="BE36" s="915"/>
      <c r="BF36" s="910"/>
      <c r="BG36" s="910"/>
      <c r="BH36" s="910"/>
      <c r="BI36" s="903"/>
      <c r="BJ36" s="1055"/>
      <c r="BK36" s="910"/>
      <c r="BL36" s="910"/>
      <c r="BM36" s="910"/>
      <c r="BN36" s="904"/>
      <c r="BO36" s="911" t="s">
        <v>1134</v>
      </c>
    </row>
    <row r="37" spans="1:67" s="719" customFormat="1" ht="90.95" hidden="1">
      <c r="A37" s="905">
        <v>8736</v>
      </c>
      <c r="B37" s="963">
        <v>1</v>
      </c>
      <c r="C37" s="962" t="s">
        <v>1135</v>
      </c>
      <c r="D37" s="963" t="s">
        <v>1136</v>
      </c>
      <c r="E37" s="887" t="s">
        <v>1137</v>
      </c>
      <c r="F37" s="971" t="s">
        <v>798</v>
      </c>
      <c r="G37" s="971" t="s">
        <v>1138</v>
      </c>
      <c r="H37" s="971" t="s">
        <v>800</v>
      </c>
      <c r="I37" s="971">
        <v>543561</v>
      </c>
      <c r="J37" s="971">
        <v>186410</v>
      </c>
      <c r="K37" s="971" t="s">
        <v>843</v>
      </c>
      <c r="L37" s="971"/>
      <c r="M37" s="974" t="s">
        <v>909</v>
      </c>
      <c r="N37" s="971"/>
      <c r="O37" s="973" t="s">
        <v>1080</v>
      </c>
      <c r="P37" s="973"/>
      <c r="Q37" s="973"/>
      <c r="R37" s="973"/>
      <c r="S37" s="890" t="s">
        <v>846</v>
      </c>
      <c r="T37" s="890" t="s">
        <v>1070</v>
      </c>
      <c r="U37" s="890">
        <v>2</v>
      </c>
      <c r="V37" s="891">
        <f ca="1">WORKDAY(TODAY(), U37)</f>
        <v>45771</v>
      </c>
      <c r="W37" s="906" t="s">
        <v>1139</v>
      </c>
      <c r="X37" s="906" t="s">
        <v>807</v>
      </c>
      <c r="Y37" s="892" t="s">
        <v>1140</v>
      </c>
      <c r="Z37" s="912" t="s">
        <v>1141</v>
      </c>
      <c r="AA37" s="888" t="s">
        <v>807</v>
      </c>
      <c r="AB37" s="907">
        <v>45692</v>
      </c>
      <c r="AC37" s="953" t="s">
        <v>1142</v>
      </c>
      <c r="AD37" s="885"/>
      <c r="AE37" s="896">
        <v>45698</v>
      </c>
      <c r="AF37" s="897">
        <v>4010542883</v>
      </c>
      <c r="AG37" s="898" t="s">
        <v>811</v>
      </c>
      <c r="AH37" s="899">
        <v>384.41</v>
      </c>
      <c r="AI37" s="888"/>
      <c r="AJ37" s="896"/>
      <c r="AK37" s="896"/>
      <c r="AL37" s="908" t="s">
        <v>1143</v>
      </c>
      <c r="AM37" s="896" t="s">
        <v>815</v>
      </c>
      <c r="AN37" s="931">
        <v>45772</v>
      </c>
      <c r="AO37" s="896"/>
      <c r="AP37" s="931" t="s">
        <v>928</v>
      </c>
      <c r="AQ37" s="896"/>
      <c r="AR37" s="872"/>
      <c r="AS37" s="924"/>
      <c r="AT37" s="924"/>
      <c r="AU37" s="924"/>
      <c r="AV37" s="924"/>
      <c r="AW37" s="896"/>
      <c r="AX37" s="901"/>
      <c r="AY37" s="901"/>
      <c r="AZ37" s="901"/>
      <c r="BA37" s="924"/>
      <c r="BB37" s="877"/>
      <c r="BC37" s="915" t="s">
        <v>1144</v>
      </c>
      <c r="BD37" s="915"/>
      <c r="BE37" s="915"/>
      <c r="BF37" s="910"/>
      <c r="BG37" s="910"/>
      <c r="BH37" s="910"/>
      <c r="BI37" s="903"/>
      <c r="BJ37" s="1055"/>
      <c r="BK37" s="910"/>
      <c r="BL37" s="910"/>
      <c r="BM37" s="910"/>
      <c r="BN37" s="904"/>
      <c r="BO37" s="911"/>
    </row>
    <row r="38" spans="1:67" s="719" customFormat="1" ht="39">
      <c r="A38" s="888">
        <v>8785</v>
      </c>
      <c r="B38" s="884">
        <v>1</v>
      </c>
      <c r="C38" s="885" t="s">
        <v>1145</v>
      </c>
      <c r="D38" s="886" t="s">
        <v>1146</v>
      </c>
      <c r="E38" s="887" t="s">
        <v>1147</v>
      </c>
      <c r="F38" s="971" t="s">
        <v>798</v>
      </c>
      <c r="G38" s="971" t="s">
        <v>1148</v>
      </c>
      <c r="H38" s="971" t="s">
        <v>800</v>
      </c>
      <c r="I38" s="971">
        <v>531770</v>
      </c>
      <c r="J38" s="971">
        <v>183671</v>
      </c>
      <c r="K38" s="971" t="s">
        <v>843</v>
      </c>
      <c r="L38" s="971"/>
      <c r="M38" s="943" t="s">
        <v>1149</v>
      </c>
      <c r="N38" s="971" t="s">
        <v>1150</v>
      </c>
      <c r="O38" s="973" t="s">
        <v>1151</v>
      </c>
      <c r="P38" s="973"/>
      <c r="Q38" s="973"/>
      <c r="R38" s="973"/>
      <c r="S38" s="890"/>
      <c r="T38" s="890" t="s">
        <v>974</v>
      </c>
      <c r="U38" s="890">
        <v>0</v>
      </c>
      <c r="V38" s="891">
        <f ca="1">WORKDAY(TODAY(), U38)</f>
        <v>45769</v>
      </c>
      <c r="W38" s="892" t="s">
        <v>1152</v>
      </c>
      <c r="X38" s="892" t="s">
        <v>849</v>
      </c>
      <c r="Y38" s="906" t="s">
        <v>806</v>
      </c>
      <c r="Z38" s="912" t="s">
        <v>1153</v>
      </c>
      <c r="AA38" s="888"/>
      <c r="AB38" s="907">
        <v>45692</v>
      </c>
      <c r="AC38" s="953" t="s">
        <v>1154</v>
      </c>
      <c r="AD38" s="885"/>
      <c r="AE38" s="896">
        <v>45698</v>
      </c>
      <c r="AF38" s="897">
        <v>4010542884</v>
      </c>
      <c r="AG38" s="898" t="s">
        <v>811</v>
      </c>
      <c r="AH38" s="899">
        <v>384.41</v>
      </c>
      <c r="AI38" s="888">
        <v>12</v>
      </c>
      <c r="AJ38" s="896"/>
      <c r="AK38" s="896"/>
      <c r="AL38" s="896"/>
      <c r="AM38" s="896"/>
      <c r="AN38" s="909">
        <v>45776</v>
      </c>
      <c r="AO38" s="909"/>
      <c r="AP38" s="909" t="s">
        <v>838</v>
      </c>
      <c r="AQ38" s="896"/>
      <c r="AR38" s="872"/>
      <c r="AS38" s="896"/>
      <c r="AT38" s="924"/>
      <c r="AU38" s="896"/>
      <c r="AV38" s="896"/>
      <c r="AW38" s="896"/>
      <c r="AX38" s="901"/>
      <c r="AY38" s="901"/>
      <c r="AZ38" s="901"/>
      <c r="BA38" s="924"/>
      <c r="BB38" s="877"/>
      <c r="BC38" s="915"/>
      <c r="BD38" s="915"/>
      <c r="BE38" s="915"/>
      <c r="BF38" s="910"/>
      <c r="BG38" s="910"/>
      <c r="BH38" s="910"/>
      <c r="BI38" s="903"/>
      <c r="BJ38" s="1055"/>
      <c r="BK38" s="910"/>
      <c r="BL38" s="910"/>
      <c r="BM38" s="910"/>
      <c r="BN38" s="904"/>
      <c r="BO38" s="911"/>
    </row>
    <row r="39" spans="1:67" s="719" customFormat="1" ht="26.1" hidden="1">
      <c r="A39" s="888">
        <v>9689</v>
      </c>
      <c r="B39" s="888" t="s">
        <v>819</v>
      </c>
      <c r="C39" s="885" t="s">
        <v>1155</v>
      </c>
      <c r="D39" s="888" t="s">
        <v>1156</v>
      </c>
      <c r="E39" s="970" t="s">
        <v>1157</v>
      </c>
      <c r="F39" s="971" t="s">
        <v>798</v>
      </c>
      <c r="G39" s="971" t="s">
        <v>799</v>
      </c>
      <c r="H39" s="971" t="s">
        <v>800</v>
      </c>
      <c r="I39" s="971">
        <v>531841</v>
      </c>
      <c r="J39" s="971">
        <v>180540</v>
      </c>
      <c r="K39" s="971" t="s">
        <v>1158</v>
      </c>
      <c r="L39" s="971"/>
      <c r="M39" s="990"/>
      <c r="N39" s="1018"/>
      <c r="O39" s="991"/>
      <c r="P39" s="991"/>
      <c r="Q39" s="991"/>
      <c r="R39" s="991"/>
      <c r="S39" s="992"/>
      <c r="T39" s="890"/>
      <c r="U39" s="890"/>
      <c r="V39" s="977"/>
      <c r="W39" s="993"/>
      <c r="X39" s="906"/>
      <c r="Y39" s="994"/>
      <c r="Z39" s="1031"/>
      <c r="AA39" s="888"/>
      <c r="AB39" s="907"/>
      <c r="AC39" s="953"/>
      <c r="AD39" s="885"/>
      <c r="AE39" s="896"/>
      <c r="AF39" s="897"/>
      <c r="AG39" s="897"/>
      <c r="AH39" s="899"/>
      <c r="AI39" s="888"/>
      <c r="AJ39" s="896"/>
      <c r="AK39" s="896"/>
      <c r="AL39" s="896"/>
      <c r="AM39" s="896" t="s">
        <v>1065</v>
      </c>
      <c r="AN39" s="1013"/>
      <c r="AO39" s="896"/>
      <c r="AP39" s="896"/>
      <c r="AQ39" s="896"/>
      <c r="AR39" s="872"/>
      <c r="AS39" s="896"/>
      <c r="AT39" s="896"/>
      <c r="AU39" s="896"/>
      <c r="AV39" s="896"/>
      <c r="AW39" s="896"/>
      <c r="AX39" s="901"/>
      <c r="AY39" s="901"/>
      <c r="AZ39" s="901"/>
      <c r="BA39" s="924"/>
      <c r="BB39" s="1012"/>
      <c r="BC39" s="888"/>
      <c r="BD39" s="888"/>
      <c r="BE39" s="888"/>
      <c r="BF39" s="924"/>
      <c r="BG39" s="924"/>
      <c r="BH39" s="924"/>
      <c r="BI39" s="924"/>
      <c r="BJ39" s="1035"/>
      <c r="BK39" s="924"/>
      <c r="BL39" s="924"/>
      <c r="BM39" s="924"/>
      <c r="BN39" s="904"/>
      <c r="BO39" s="911" t="s">
        <v>824</v>
      </c>
    </row>
    <row r="40" spans="1:67" s="719" customFormat="1" ht="39" hidden="1">
      <c r="A40" s="905">
        <v>30711</v>
      </c>
      <c r="B40" s="888">
        <v>1</v>
      </c>
      <c r="C40" s="885" t="s">
        <v>1159</v>
      </c>
      <c r="D40" s="886" t="s">
        <v>1160</v>
      </c>
      <c r="E40" s="887" t="s">
        <v>1161</v>
      </c>
      <c r="F40" s="971" t="s">
        <v>798</v>
      </c>
      <c r="G40" s="971" t="s">
        <v>971</v>
      </c>
      <c r="H40" s="971" t="s">
        <v>800</v>
      </c>
      <c r="I40" s="971">
        <v>529339</v>
      </c>
      <c r="J40" s="971">
        <v>180239</v>
      </c>
      <c r="K40" s="971" t="s">
        <v>801</v>
      </c>
      <c r="L40" s="971"/>
      <c r="M40" s="978" t="s">
        <v>1162</v>
      </c>
      <c r="N40" s="971"/>
      <c r="O40" s="973" t="s">
        <v>1163</v>
      </c>
      <c r="P40" s="973"/>
      <c r="Q40" s="973"/>
      <c r="R40" s="973"/>
      <c r="S40" s="890" t="s">
        <v>846</v>
      </c>
      <c r="T40" s="890" t="s">
        <v>1164</v>
      </c>
      <c r="U40" s="890">
        <v>10</v>
      </c>
      <c r="V40" s="891">
        <f ca="1">WORKDAY(TODAY(), U40)</f>
        <v>45783</v>
      </c>
      <c r="W40" s="906" t="s">
        <v>806</v>
      </c>
      <c r="X40" s="906" t="s">
        <v>807</v>
      </c>
      <c r="Y40" s="906" t="s">
        <v>806</v>
      </c>
      <c r="Z40" s="912" t="s">
        <v>1165</v>
      </c>
      <c r="AA40" s="888"/>
      <c r="AB40" s="907">
        <v>45693</v>
      </c>
      <c r="AC40" s="953" t="s">
        <v>1166</v>
      </c>
      <c r="AD40" s="885"/>
      <c r="AE40" s="896">
        <v>45706</v>
      </c>
      <c r="AF40" s="897">
        <v>4010543559</v>
      </c>
      <c r="AG40" s="897" t="s">
        <v>811</v>
      </c>
      <c r="AH40" s="899">
        <v>384.41</v>
      </c>
      <c r="AI40" s="888">
        <v>20</v>
      </c>
      <c r="AJ40" s="896"/>
      <c r="AK40" s="896"/>
      <c r="AL40" s="913" t="s">
        <v>1167</v>
      </c>
      <c r="AM40" s="909" t="s">
        <v>837</v>
      </c>
      <c r="AN40" s="909">
        <v>45769</v>
      </c>
      <c r="AO40" s="909"/>
      <c r="AP40" s="909" t="s">
        <v>838</v>
      </c>
      <c r="AQ40" s="896"/>
      <c r="AR40" s="872"/>
      <c r="AS40" s="872"/>
      <c r="AT40" s="896"/>
      <c r="AU40" s="896"/>
      <c r="AV40" s="896"/>
      <c r="AW40" s="896"/>
      <c r="AX40" s="901"/>
      <c r="AY40" s="901"/>
      <c r="AZ40" s="901"/>
      <c r="BA40" s="924"/>
      <c r="BB40" s="877"/>
      <c r="BC40" s="915"/>
      <c r="BD40" s="915"/>
      <c r="BE40" s="915"/>
      <c r="BF40" s="910"/>
      <c r="BG40" s="910"/>
      <c r="BH40" s="910"/>
      <c r="BI40" s="903"/>
      <c r="BJ40" s="1055"/>
      <c r="BK40" s="910"/>
      <c r="BL40" s="910"/>
      <c r="BM40" s="910"/>
      <c r="BN40" s="904"/>
      <c r="BO40" s="911"/>
    </row>
    <row r="41" spans="1:67" s="719" customFormat="1" ht="26.1" hidden="1">
      <c r="A41" s="888">
        <v>33709</v>
      </c>
      <c r="B41" s="888" t="s">
        <v>819</v>
      </c>
      <c r="C41" s="885" t="s">
        <v>1168</v>
      </c>
      <c r="D41" s="888" t="s">
        <v>1169</v>
      </c>
      <c r="E41" s="970" t="s">
        <v>1170</v>
      </c>
      <c r="F41" s="971" t="s">
        <v>798</v>
      </c>
      <c r="G41" s="971" t="s">
        <v>1171</v>
      </c>
      <c r="H41" s="971" t="s">
        <v>800</v>
      </c>
      <c r="I41" s="971">
        <v>533275</v>
      </c>
      <c r="J41" s="971">
        <v>182182</v>
      </c>
      <c r="K41" s="971" t="s">
        <v>1172</v>
      </c>
      <c r="L41" s="971"/>
      <c r="M41" s="990"/>
      <c r="N41" s="1018"/>
      <c r="O41" s="991"/>
      <c r="P41" s="991"/>
      <c r="Q41" s="991"/>
      <c r="R41" s="991"/>
      <c r="S41" s="992"/>
      <c r="T41" s="890"/>
      <c r="U41" s="890"/>
      <c r="V41" s="977"/>
      <c r="W41" s="993"/>
      <c r="X41" s="906"/>
      <c r="Y41" s="994"/>
      <c r="Z41" s="1031"/>
      <c r="AA41" s="888"/>
      <c r="AB41" s="907"/>
      <c r="AC41" s="953"/>
      <c r="AD41" s="885"/>
      <c r="AE41" s="896"/>
      <c r="AF41" s="897"/>
      <c r="AG41" s="897"/>
      <c r="AH41" s="899"/>
      <c r="AI41" s="888"/>
      <c r="AJ41" s="896"/>
      <c r="AK41" s="896"/>
      <c r="AL41" s="896"/>
      <c r="AM41" s="896" t="s">
        <v>1065</v>
      </c>
      <c r="AN41" s="1013"/>
      <c r="AO41" s="896"/>
      <c r="AP41" s="896"/>
      <c r="AQ41" s="896"/>
      <c r="AR41" s="872"/>
      <c r="AS41" s="872"/>
      <c r="AT41" s="896"/>
      <c r="AU41" s="872"/>
      <c r="AV41" s="872"/>
      <c r="AW41" s="896"/>
      <c r="AX41" s="901"/>
      <c r="AY41" s="901"/>
      <c r="AZ41" s="901"/>
      <c r="BA41" s="924"/>
      <c r="BB41" s="1012"/>
      <c r="BC41" s="888"/>
      <c r="BD41" s="888"/>
      <c r="BE41" s="888"/>
      <c r="BF41" s="924"/>
      <c r="BG41" s="924"/>
      <c r="BH41" s="924"/>
      <c r="BI41" s="924"/>
      <c r="BJ41" s="1035"/>
      <c r="BK41" s="924"/>
      <c r="BL41" s="924"/>
      <c r="BM41" s="924"/>
      <c r="BN41" s="904"/>
      <c r="BO41" s="911" t="s">
        <v>824</v>
      </c>
    </row>
    <row r="42" spans="1:67" s="719" customFormat="1" ht="51.95" hidden="1">
      <c r="A42" s="888">
        <v>39604</v>
      </c>
      <c r="B42" s="938">
        <v>1</v>
      </c>
      <c r="C42" s="939" t="s">
        <v>1173</v>
      </c>
      <c r="D42" s="938" t="s">
        <v>1174</v>
      </c>
      <c r="E42" s="970" t="s">
        <v>1175</v>
      </c>
      <c r="F42" s="971" t="s">
        <v>798</v>
      </c>
      <c r="G42" s="971" t="s">
        <v>1176</v>
      </c>
      <c r="H42" s="971" t="s">
        <v>800</v>
      </c>
      <c r="I42" s="971">
        <v>555949</v>
      </c>
      <c r="J42" s="971">
        <v>186246</v>
      </c>
      <c r="K42" s="971" t="s">
        <v>801</v>
      </c>
      <c r="L42" s="971"/>
      <c r="M42" s="971" t="s">
        <v>1177</v>
      </c>
      <c r="N42" s="971"/>
      <c r="O42" s="983" t="s">
        <v>1178</v>
      </c>
      <c r="P42" s="983"/>
      <c r="Q42" s="983"/>
      <c r="R42" s="983"/>
      <c r="S42" s="918"/>
      <c r="T42" s="918" t="s">
        <v>974</v>
      </c>
      <c r="U42" s="918">
        <v>0</v>
      </c>
      <c r="V42" s="891">
        <f ca="1">WORKDAY(TODAY(), U42)</f>
        <v>45769</v>
      </c>
      <c r="W42" s="906" t="s">
        <v>806</v>
      </c>
      <c r="X42" s="906" t="s">
        <v>807</v>
      </c>
      <c r="Y42" s="906" t="s">
        <v>1179</v>
      </c>
      <c r="Z42" s="912" t="s">
        <v>1180</v>
      </c>
      <c r="AA42" s="888" t="s">
        <v>807</v>
      </c>
      <c r="AB42" s="907">
        <v>45693</v>
      </c>
      <c r="AC42" s="953" t="s">
        <v>1181</v>
      </c>
      <c r="AD42" s="885"/>
      <c r="AE42" s="896">
        <v>45706</v>
      </c>
      <c r="AF42" s="897">
        <v>4010543561</v>
      </c>
      <c r="AG42" s="897" t="s">
        <v>811</v>
      </c>
      <c r="AH42" s="899">
        <v>384.41</v>
      </c>
      <c r="AI42" s="888">
        <v>24</v>
      </c>
      <c r="AJ42" s="896"/>
      <c r="AK42" s="896"/>
      <c r="AL42" s="896" t="s">
        <v>1058</v>
      </c>
      <c r="AM42" s="896" t="s">
        <v>927</v>
      </c>
      <c r="AN42" s="931">
        <v>45772</v>
      </c>
      <c r="AO42" s="896"/>
      <c r="AP42" s="940" t="s">
        <v>928</v>
      </c>
      <c r="AQ42" s="896"/>
      <c r="AR42" s="872"/>
      <c r="AS42" s="872"/>
      <c r="AT42" s="896"/>
      <c r="AU42" s="896"/>
      <c r="AV42" s="896"/>
      <c r="AW42" s="896"/>
      <c r="AX42" s="901"/>
      <c r="AY42" s="901"/>
      <c r="AZ42" s="901"/>
      <c r="BA42" s="924"/>
      <c r="BB42" s="877"/>
      <c r="BC42" s="915" t="s">
        <v>1182</v>
      </c>
      <c r="BD42" s="915"/>
      <c r="BE42" s="915"/>
      <c r="BF42" s="910"/>
      <c r="BG42" s="910"/>
      <c r="BH42" s="910"/>
      <c r="BI42" s="903"/>
      <c r="BJ42" s="1055"/>
      <c r="BK42" s="910"/>
      <c r="BL42" s="910"/>
      <c r="BM42" s="910"/>
      <c r="BN42" s="904"/>
      <c r="BO42" s="911" t="s">
        <v>1183</v>
      </c>
    </row>
    <row r="43" spans="1:67" s="719" customFormat="1" ht="26.1" hidden="1">
      <c r="A43" s="888">
        <v>43185</v>
      </c>
      <c r="B43" s="888" t="s">
        <v>819</v>
      </c>
      <c r="C43" s="885" t="s">
        <v>1184</v>
      </c>
      <c r="D43" s="888" t="s">
        <v>1185</v>
      </c>
      <c r="E43" s="970" t="s">
        <v>1186</v>
      </c>
      <c r="F43" s="971" t="s">
        <v>798</v>
      </c>
      <c r="G43" s="971" t="s">
        <v>1130</v>
      </c>
      <c r="H43" s="971" t="s">
        <v>800</v>
      </c>
      <c r="I43" s="971">
        <v>526007</v>
      </c>
      <c r="J43" s="971">
        <v>189007</v>
      </c>
      <c r="K43" s="971" t="s">
        <v>1187</v>
      </c>
      <c r="L43" s="971"/>
      <c r="M43" s="990"/>
      <c r="N43" s="1018"/>
      <c r="O43" s="991"/>
      <c r="P43" s="991"/>
      <c r="Q43" s="991"/>
      <c r="R43" s="991"/>
      <c r="S43" s="992"/>
      <c r="T43" s="890"/>
      <c r="U43" s="890"/>
      <c r="V43" s="977"/>
      <c r="W43" s="993"/>
      <c r="X43" s="906"/>
      <c r="Y43" s="994"/>
      <c r="Z43" s="1031"/>
      <c r="AA43" s="888"/>
      <c r="AB43" s="907"/>
      <c r="AC43" s="953"/>
      <c r="AD43" s="885"/>
      <c r="AE43" s="896"/>
      <c r="AF43" s="897"/>
      <c r="AG43" s="897"/>
      <c r="AH43" s="899"/>
      <c r="AI43" s="888"/>
      <c r="AJ43" s="896"/>
      <c r="AK43" s="896"/>
      <c r="AL43" s="896"/>
      <c r="AM43" s="896" t="s">
        <v>1065</v>
      </c>
      <c r="AN43" s="1013"/>
      <c r="AO43" s="896"/>
      <c r="AP43" s="896"/>
      <c r="AQ43" s="896"/>
      <c r="AR43" s="872"/>
      <c r="AS43" s="896"/>
      <c r="AT43" s="896"/>
      <c r="AU43" s="896"/>
      <c r="AV43" s="896"/>
      <c r="AW43" s="896"/>
      <c r="AX43" s="901"/>
      <c r="AY43" s="876"/>
      <c r="AZ43" s="901"/>
      <c r="BA43" s="924"/>
      <c r="BB43" s="1012"/>
      <c r="BC43" s="888"/>
      <c r="BD43" s="888"/>
      <c r="BE43" s="888"/>
      <c r="BF43" s="924"/>
      <c r="BG43" s="924"/>
      <c r="BH43" s="924"/>
      <c r="BI43" s="926"/>
      <c r="BJ43" s="1035"/>
      <c r="BK43" s="924"/>
      <c r="BL43" s="924"/>
      <c r="BM43" s="924"/>
      <c r="BN43" s="904"/>
      <c r="BO43" s="911" t="s">
        <v>824</v>
      </c>
    </row>
    <row r="44" spans="1:67" s="719" customFormat="1" ht="51.95" hidden="1">
      <c r="A44" s="888">
        <v>47821</v>
      </c>
      <c r="B44" s="888">
        <v>1</v>
      </c>
      <c r="C44" s="885" t="s">
        <v>1188</v>
      </c>
      <c r="D44" s="886" t="s">
        <v>1189</v>
      </c>
      <c r="E44" s="887" t="s">
        <v>1190</v>
      </c>
      <c r="F44" s="971" t="s">
        <v>798</v>
      </c>
      <c r="G44" s="971" t="s">
        <v>887</v>
      </c>
      <c r="H44" s="971" t="s">
        <v>800</v>
      </c>
      <c r="I44" s="971">
        <v>526257</v>
      </c>
      <c r="J44" s="971">
        <v>184832</v>
      </c>
      <c r="K44" s="971" t="s">
        <v>1158</v>
      </c>
      <c r="L44" s="971"/>
      <c r="M44" s="972" t="s">
        <v>1191</v>
      </c>
      <c r="N44" s="971"/>
      <c r="O44" s="973" t="s">
        <v>1192</v>
      </c>
      <c r="P44" s="973"/>
      <c r="Q44" s="973"/>
      <c r="R44" s="973"/>
      <c r="S44" s="890" t="s">
        <v>846</v>
      </c>
      <c r="T44" s="890" t="s">
        <v>1193</v>
      </c>
      <c r="U44" s="890">
        <v>5</v>
      </c>
      <c r="V44" s="891">
        <f ca="1">WORKDAY(TODAY(), U44)</f>
        <v>45776</v>
      </c>
      <c r="W44" s="892" t="s">
        <v>1194</v>
      </c>
      <c r="X44" s="892" t="s">
        <v>807</v>
      </c>
      <c r="Y44" s="906" t="s">
        <v>1195</v>
      </c>
      <c r="Z44" s="893" t="s">
        <v>1196</v>
      </c>
      <c r="AA44" s="886" t="s">
        <v>807</v>
      </c>
      <c r="AB44" s="907">
        <v>45693</v>
      </c>
      <c r="AC44" s="953" t="s">
        <v>1197</v>
      </c>
      <c r="AD44" s="885"/>
      <c r="AE44" s="920">
        <v>45706</v>
      </c>
      <c r="AF44" s="948">
        <v>4010543564</v>
      </c>
      <c r="AG44" s="948" t="s">
        <v>811</v>
      </c>
      <c r="AH44" s="899">
        <v>384.41</v>
      </c>
      <c r="AI44" s="888">
        <v>15</v>
      </c>
      <c r="AJ44" s="896"/>
      <c r="AK44" s="896"/>
      <c r="AL44" s="908" t="s">
        <v>1198</v>
      </c>
      <c r="AM44" s="908" t="s">
        <v>1199</v>
      </c>
      <c r="AN44" s="909">
        <v>45776</v>
      </c>
      <c r="AO44" s="896"/>
      <c r="AP44" s="909" t="s">
        <v>838</v>
      </c>
      <c r="AQ44" s="896"/>
      <c r="AR44" s="872"/>
      <c r="AS44" s="872"/>
      <c r="AT44" s="896"/>
      <c r="AU44" s="896"/>
      <c r="AV44" s="896"/>
      <c r="AW44" s="896"/>
      <c r="AX44" s="901"/>
      <c r="AY44" s="901"/>
      <c r="AZ44" s="901"/>
      <c r="BA44" s="924"/>
      <c r="BB44" s="877"/>
      <c r="BC44" s="878" t="s">
        <v>1200</v>
      </c>
      <c r="BD44" s="878"/>
      <c r="BE44" s="878"/>
      <c r="BF44" s="910"/>
      <c r="BG44" s="910"/>
      <c r="BH44" s="910"/>
      <c r="BI44" s="903"/>
      <c r="BJ44" s="1055"/>
      <c r="BK44" s="910"/>
      <c r="BL44" s="910"/>
      <c r="BM44" s="910"/>
      <c r="BN44" s="904"/>
      <c r="BO44" s="911"/>
    </row>
    <row r="45" spans="1:67" s="719" customFormat="1" ht="26.1" hidden="1">
      <c r="A45" s="888">
        <v>48359</v>
      </c>
      <c r="B45" s="888" t="s">
        <v>819</v>
      </c>
      <c r="C45" s="885" t="s">
        <v>1201</v>
      </c>
      <c r="D45" s="888" t="s">
        <v>1202</v>
      </c>
      <c r="E45" s="970" t="s">
        <v>1203</v>
      </c>
      <c r="F45" s="971" t="s">
        <v>798</v>
      </c>
      <c r="G45" s="971" t="s">
        <v>933</v>
      </c>
      <c r="H45" s="971" t="s">
        <v>800</v>
      </c>
      <c r="I45" s="971">
        <v>518892</v>
      </c>
      <c r="J45" s="971">
        <v>185376</v>
      </c>
      <c r="K45" s="971" t="s">
        <v>1187</v>
      </c>
      <c r="L45" s="971"/>
      <c r="M45" s="990"/>
      <c r="N45" s="1018"/>
      <c r="O45" s="991"/>
      <c r="P45" s="991"/>
      <c r="Q45" s="991"/>
      <c r="R45" s="991"/>
      <c r="S45" s="992"/>
      <c r="T45" s="890"/>
      <c r="U45" s="890"/>
      <c r="V45" s="977"/>
      <c r="W45" s="993"/>
      <c r="X45" s="906"/>
      <c r="Y45" s="994"/>
      <c r="Z45" s="1031"/>
      <c r="AA45" s="888"/>
      <c r="AB45" s="907"/>
      <c r="AC45" s="953"/>
      <c r="AD45" s="885"/>
      <c r="AE45" s="924"/>
      <c r="AF45" s="950"/>
      <c r="AG45" s="950"/>
      <c r="AH45" s="964"/>
      <c r="AI45" s="888"/>
      <c r="AJ45" s="896"/>
      <c r="AK45" s="896"/>
      <c r="AL45" s="896"/>
      <c r="AM45" s="896" t="s">
        <v>1065</v>
      </c>
      <c r="AN45" s="1013"/>
      <c r="AO45" s="896"/>
      <c r="AP45" s="896"/>
      <c r="AQ45" s="896"/>
      <c r="AR45" s="872"/>
      <c r="AS45" s="872"/>
      <c r="AT45" s="896"/>
      <c r="AU45" s="896"/>
      <c r="AV45" s="896"/>
      <c r="AW45" s="896"/>
      <c r="AX45" s="901"/>
      <c r="AY45" s="901"/>
      <c r="AZ45" s="901"/>
      <c r="BA45" s="924"/>
      <c r="BB45" s="1012"/>
      <c r="BC45" s="888"/>
      <c r="BD45" s="888"/>
      <c r="BE45" s="888"/>
      <c r="BF45" s="924"/>
      <c r="BG45" s="924"/>
      <c r="BH45" s="924"/>
      <c r="BI45" s="924"/>
      <c r="BJ45" s="1035"/>
      <c r="BK45" s="924"/>
      <c r="BL45" s="924"/>
      <c r="BM45" s="924"/>
      <c r="BN45" s="904"/>
      <c r="BO45" s="911" t="s">
        <v>824</v>
      </c>
    </row>
    <row r="46" spans="1:67" ht="100.5" hidden="1" customHeight="1">
      <c r="A46" s="888">
        <v>49038</v>
      </c>
      <c r="B46" s="888" t="s">
        <v>819</v>
      </c>
      <c r="C46" s="885" t="s">
        <v>1204</v>
      </c>
      <c r="D46" s="888" t="s">
        <v>1205</v>
      </c>
      <c r="E46" s="970" t="s">
        <v>1206</v>
      </c>
      <c r="F46" s="971" t="s">
        <v>798</v>
      </c>
      <c r="G46" s="971" t="s">
        <v>940</v>
      </c>
      <c r="H46" s="971" t="s">
        <v>800</v>
      </c>
      <c r="I46" s="971">
        <v>538610</v>
      </c>
      <c r="J46" s="971">
        <v>191739</v>
      </c>
      <c r="K46" s="971" t="s">
        <v>1187</v>
      </c>
      <c r="L46" s="971"/>
      <c r="M46" s="990"/>
      <c r="N46" s="1018"/>
      <c r="O46" s="991"/>
      <c r="P46" s="991"/>
      <c r="Q46" s="991"/>
      <c r="R46" s="991"/>
      <c r="S46" s="992"/>
      <c r="T46" s="890"/>
      <c r="U46" s="890"/>
      <c r="V46" s="977"/>
      <c r="W46" s="993"/>
      <c r="X46" s="906"/>
      <c r="Y46" s="994"/>
      <c r="Z46" s="1031"/>
      <c r="AA46" s="888"/>
      <c r="AB46" s="907"/>
      <c r="AC46" s="953"/>
      <c r="AD46" s="885"/>
      <c r="AE46" s="957"/>
      <c r="AF46" s="958"/>
      <c r="AG46" s="958"/>
      <c r="AH46" s="899"/>
      <c r="AI46" s="888"/>
      <c r="AJ46" s="896"/>
      <c r="AK46" s="896"/>
      <c r="AL46" s="896"/>
      <c r="AM46" s="896" t="s">
        <v>1065</v>
      </c>
      <c r="AN46" s="1013"/>
      <c r="AO46" s="896"/>
      <c r="AP46" s="896"/>
      <c r="AQ46" s="896"/>
      <c r="AR46" s="896"/>
      <c r="AS46" s="896"/>
      <c r="AT46" s="896"/>
      <c r="AU46" s="896"/>
      <c r="AV46" s="896"/>
      <c r="AW46" s="896"/>
      <c r="AX46" s="901"/>
      <c r="AY46" s="901"/>
      <c r="AZ46" s="901"/>
      <c r="BA46" s="924"/>
      <c r="BB46" s="1267"/>
      <c r="BC46" s="1269"/>
      <c r="BD46" s="888"/>
      <c r="BE46" s="888"/>
      <c r="BF46" s="924"/>
      <c r="BG46" s="924"/>
      <c r="BH46" s="924"/>
      <c r="BI46" s="924"/>
      <c r="BJ46" s="1035"/>
      <c r="BK46" s="924"/>
      <c r="BL46" s="924"/>
      <c r="BM46" s="924"/>
      <c r="BN46" s="904"/>
      <c r="BO46" s="911" t="s">
        <v>824</v>
      </c>
    </row>
    <row r="47" spans="1:67" s="719" customFormat="1" ht="26.1" hidden="1">
      <c r="A47" s="888">
        <v>49040</v>
      </c>
      <c r="B47" s="888" t="s">
        <v>819</v>
      </c>
      <c r="C47" s="885" t="s">
        <v>1207</v>
      </c>
      <c r="D47" s="888" t="s">
        <v>1208</v>
      </c>
      <c r="E47" s="970" t="s">
        <v>1209</v>
      </c>
      <c r="F47" s="971" t="s">
        <v>798</v>
      </c>
      <c r="G47" s="971" t="s">
        <v>908</v>
      </c>
      <c r="H47" s="971" t="s">
        <v>800</v>
      </c>
      <c r="I47" s="971">
        <v>531317</v>
      </c>
      <c r="J47" s="971">
        <v>177910</v>
      </c>
      <c r="K47" s="971" t="s">
        <v>1187</v>
      </c>
      <c r="L47" s="971"/>
      <c r="M47" s="990"/>
      <c r="N47" s="1018"/>
      <c r="O47" s="991"/>
      <c r="P47" s="991"/>
      <c r="Q47" s="991"/>
      <c r="R47" s="991"/>
      <c r="S47" s="992"/>
      <c r="T47" s="890"/>
      <c r="U47" s="890"/>
      <c r="V47" s="977"/>
      <c r="W47" s="993"/>
      <c r="X47" s="906"/>
      <c r="Y47" s="994"/>
      <c r="Z47" s="1031"/>
      <c r="AA47" s="888"/>
      <c r="AB47" s="907"/>
      <c r="AC47" s="953"/>
      <c r="AD47" s="885"/>
      <c r="AE47" s="924"/>
      <c r="AF47" s="950"/>
      <c r="AG47" s="950"/>
      <c r="AH47" s="964"/>
      <c r="AI47" s="888"/>
      <c r="AJ47" s="896"/>
      <c r="AK47" s="896"/>
      <c r="AL47" s="896"/>
      <c r="AM47" s="896" t="s">
        <v>1065</v>
      </c>
      <c r="AN47" s="1013"/>
      <c r="AO47" s="896"/>
      <c r="AP47" s="896"/>
      <c r="AQ47" s="896"/>
      <c r="AR47" s="872"/>
      <c r="AS47" s="872"/>
      <c r="AT47" s="896"/>
      <c r="AU47" s="896"/>
      <c r="AV47" s="896"/>
      <c r="AW47" s="896"/>
      <c r="AX47" s="901"/>
      <c r="AY47" s="901"/>
      <c r="AZ47" s="901"/>
      <c r="BA47" s="924"/>
      <c r="BB47" s="1012"/>
      <c r="BC47" s="888"/>
      <c r="BD47" s="888"/>
      <c r="BE47" s="888"/>
      <c r="BF47" s="924"/>
      <c r="BG47" s="924"/>
      <c r="BH47" s="924"/>
      <c r="BI47" s="924"/>
      <c r="BJ47" s="1035"/>
      <c r="BK47" s="924"/>
      <c r="BL47" s="924"/>
      <c r="BM47" s="924"/>
      <c r="BN47" s="904"/>
      <c r="BO47" s="911" t="s">
        <v>824</v>
      </c>
    </row>
    <row r="48" spans="1:67" s="719" customFormat="1" ht="26.1" hidden="1">
      <c r="A48" s="888">
        <v>49063</v>
      </c>
      <c r="B48" s="888" t="s">
        <v>825</v>
      </c>
      <c r="C48" s="885" t="s">
        <v>1210</v>
      </c>
      <c r="D48" s="888" t="s">
        <v>1211</v>
      </c>
      <c r="E48" s="970" t="s">
        <v>1212</v>
      </c>
      <c r="F48" s="971" t="s">
        <v>798</v>
      </c>
      <c r="G48" s="971" t="s">
        <v>887</v>
      </c>
      <c r="H48" s="971" t="s">
        <v>800</v>
      </c>
      <c r="I48" s="971"/>
      <c r="J48" s="971"/>
      <c r="K48" s="971" t="s">
        <v>1187</v>
      </c>
      <c r="L48" s="888" t="s">
        <v>830</v>
      </c>
      <c r="M48" s="990" t="s">
        <v>1213</v>
      </c>
      <c r="N48" s="1018" t="s">
        <v>806</v>
      </c>
      <c r="O48" s="991" t="s">
        <v>1214</v>
      </c>
      <c r="P48" s="991" t="s">
        <v>1215</v>
      </c>
      <c r="Q48" s="991" t="s">
        <v>1216</v>
      </c>
      <c r="R48" s="991" t="s">
        <v>1217</v>
      </c>
      <c r="S48" s="992"/>
      <c r="T48" s="890"/>
      <c r="U48" s="890"/>
      <c r="V48" s="977"/>
      <c r="W48" s="993"/>
      <c r="X48" s="906"/>
      <c r="Y48" s="994"/>
      <c r="Z48" s="1031"/>
      <c r="AA48" s="888"/>
      <c r="AB48" s="907"/>
      <c r="AC48" s="953"/>
      <c r="AD48" s="885"/>
      <c r="AE48" s="872"/>
      <c r="AF48" s="853"/>
      <c r="AG48" s="873"/>
      <c r="AH48" s="899"/>
      <c r="AI48" s="888"/>
      <c r="AJ48" s="896"/>
      <c r="AK48" s="896"/>
      <c r="AL48" s="896"/>
      <c r="AM48" s="896" t="s">
        <v>1065</v>
      </c>
      <c r="AN48" s="1013"/>
      <c r="AO48" s="896"/>
      <c r="AP48" s="896"/>
      <c r="AQ48" s="896"/>
      <c r="AR48" s="872"/>
      <c r="AS48" s="872"/>
      <c r="AT48" s="896"/>
      <c r="AU48" s="896"/>
      <c r="AV48" s="896"/>
      <c r="AW48" s="896"/>
      <c r="AX48" s="901"/>
      <c r="AY48" s="876"/>
      <c r="AZ48" s="901"/>
      <c r="BA48" s="924"/>
      <c r="BB48" s="1012"/>
      <c r="BC48" s="888"/>
      <c r="BD48" s="888"/>
      <c r="BE48" s="888"/>
      <c r="BF48" s="924"/>
      <c r="BG48" s="924"/>
      <c r="BH48" s="924"/>
      <c r="BI48" s="924"/>
      <c r="BJ48" s="1035"/>
      <c r="BK48" s="924"/>
      <c r="BL48" s="924"/>
      <c r="BM48" s="924"/>
      <c r="BN48" s="904"/>
      <c r="BO48" s="911"/>
    </row>
    <row r="49" spans="1:67" s="719" customFormat="1" ht="26.1" hidden="1">
      <c r="A49" s="888">
        <v>49064</v>
      </c>
      <c r="B49" s="888" t="s">
        <v>825</v>
      </c>
      <c r="C49" s="885" t="s">
        <v>1218</v>
      </c>
      <c r="D49" s="888" t="s">
        <v>1219</v>
      </c>
      <c r="E49" s="970" t="s">
        <v>1220</v>
      </c>
      <c r="F49" s="971" t="s">
        <v>798</v>
      </c>
      <c r="G49" s="971" t="s">
        <v>1121</v>
      </c>
      <c r="H49" s="971" t="s">
        <v>800</v>
      </c>
      <c r="I49" s="971">
        <v>534748</v>
      </c>
      <c r="J49" s="971">
        <v>184356</v>
      </c>
      <c r="K49" s="971" t="s">
        <v>1187</v>
      </c>
      <c r="L49" s="888" t="s">
        <v>830</v>
      </c>
      <c r="M49" s="990" t="s">
        <v>1221</v>
      </c>
      <c r="N49" s="1018" t="s">
        <v>806</v>
      </c>
      <c r="O49" s="991" t="s">
        <v>1222</v>
      </c>
      <c r="P49" s="991" t="s">
        <v>1223</v>
      </c>
      <c r="Q49" s="991" t="s">
        <v>1224</v>
      </c>
      <c r="R49" s="991" t="s">
        <v>1225</v>
      </c>
      <c r="S49" s="992"/>
      <c r="T49" s="890"/>
      <c r="U49" s="890"/>
      <c r="V49" s="977"/>
      <c r="W49" s="993"/>
      <c r="X49" s="906"/>
      <c r="Y49" s="994"/>
      <c r="Z49" s="1031"/>
      <c r="AA49" s="888"/>
      <c r="AB49" s="907"/>
      <c r="AC49" s="953"/>
      <c r="AD49" s="885"/>
      <c r="AE49" s="896"/>
      <c r="AF49" s="897"/>
      <c r="AG49" s="897"/>
      <c r="AH49" s="899"/>
      <c r="AI49" s="888"/>
      <c r="AJ49" s="896"/>
      <c r="AK49" s="896"/>
      <c r="AL49" s="896"/>
      <c r="AM49" s="896" t="s">
        <v>1065</v>
      </c>
      <c r="AN49" s="1013"/>
      <c r="AO49" s="896"/>
      <c r="AP49" s="896"/>
      <c r="AQ49" s="896"/>
      <c r="AR49" s="872"/>
      <c r="AS49" s="872"/>
      <c r="AT49" s="896"/>
      <c r="AU49" s="872"/>
      <c r="AV49" s="872"/>
      <c r="AW49" s="896"/>
      <c r="AX49" s="901"/>
      <c r="AY49" s="901"/>
      <c r="AZ49" s="901"/>
      <c r="BA49" s="924"/>
      <c r="BB49" s="1012"/>
      <c r="BC49" s="888"/>
      <c r="BD49" s="888"/>
      <c r="BE49" s="888"/>
      <c r="BF49" s="924"/>
      <c r="BG49" s="924"/>
      <c r="BH49" s="924"/>
      <c r="BI49" s="926"/>
      <c r="BJ49" s="1035"/>
      <c r="BK49" s="924"/>
      <c r="BL49" s="924"/>
      <c r="BM49" s="924"/>
      <c r="BN49" s="904"/>
      <c r="BO49" s="911"/>
    </row>
    <row r="50" spans="1:67" ht="69" hidden="1" customHeight="1">
      <c r="A50" s="888">
        <v>49364</v>
      </c>
      <c r="B50" s="888" t="s">
        <v>819</v>
      </c>
      <c r="C50" s="885" t="s">
        <v>1226</v>
      </c>
      <c r="D50" s="888" t="s">
        <v>1227</v>
      </c>
      <c r="E50" s="970" t="s">
        <v>1228</v>
      </c>
      <c r="F50" s="971" t="s">
        <v>798</v>
      </c>
      <c r="G50" s="971" t="s">
        <v>1229</v>
      </c>
      <c r="H50" s="971" t="s">
        <v>800</v>
      </c>
      <c r="I50" s="971">
        <v>520430</v>
      </c>
      <c r="J50" s="971">
        <v>178531</v>
      </c>
      <c r="K50" s="971" t="s">
        <v>1187</v>
      </c>
      <c r="L50" s="971"/>
      <c r="M50" s="990"/>
      <c r="N50" s="1018"/>
      <c r="O50" s="991"/>
      <c r="P50" s="991"/>
      <c r="Q50" s="991"/>
      <c r="R50" s="991"/>
      <c r="S50" s="992"/>
      <c r="T50" s="890"/>
      <c r="U50" s="890"/>
      <c r="V50" s="977"/>
      <c r="W50" s="993"/>
      <c r="X50" s="906"/>
      <c r="Y50" s="994"/>
      <c r="Z50" s="1031"/>
      <c r="AA50" s="888"/>
      <c r="AB50" s="907"/>
      <c r="AC50" s="953"/>
      <c r="AD50" s="885"/>
      <c r="AE50" s="896"/>
      <c r="AF50" s="897"/>
      <c r="AG50" s="897"/>
      <c r="AH50" s="899"/>
      <c r="AI50" s="888"/>
      <c r="AJ50" s="896"/>
      <c r="AK50" s="896"/>
      <c r="AL50" s="896"/>
      <c r="AM50" s="896" t="s">
        <v>1065</v>
      </c>
      <c r="AN50" s="1013"/>
      <c r="AO50" s="896"/>
      <c r="AP50" s="896"/>
      <c r="AQ50" s="896"/>
      <c r="AR50" s="896"/>
      <c r="AS50" s="896"/>
      <c r="AT50" s="896"/>
      <c r="AU50" s="896"/>
      <c r="AV50" s="896"/>
      <c r="AW50" s="896"/>
      <c r="AX50" s="901"/>
      <c r="AY50" s="901"/>
      <c r="AZ50" s="901"/>
      <c r="BA50" s="924"/>
      <c r="BB50" s="1267"/>
      <c r="BC50" s="1269"/>
      <c r="BD50" s="888"/>
      <c r="BE50" s="888"/>
      <c r="BF50" s="924"/>
      <c r="BG50" s="924"/>
      <c r="BH50" s="924"/>
      <c r="BI50" s="924"/>
      <c r="BJ50" s="1035"/>
      <c r="BK50" s="924"/>
      <c r="BL50" s="924"/>
      <c r="BM50" s="924"/>
      <c r="BN50" s="904"/>
      <c r="BO50" s="911" t="s">
        <v>824</v>
      </c>
    </row>
    <row r="51" spans="1:67" s="719" customFormat="1" ht="90.95">
      <c r="A51" s="905">
        <v>62786</v>
      </c>
      <c r="B51" s="888">
        <v>1</v>
      </c>
      <c r="C51" s="885" t="s">
        <v>1230</v>
      </c>
      <c r="D51" s="886" t="s">
        <v>1231</v>
      </c>
      <c r="E51" s="887" t="s">
        <v>1232</v>
      </c>
      <c r="F51" s="971" t="s">
        <v>798</v>
      </c>
      <c r="G51" s="971" t="s">
        <v>842</v>
      </c>
      <c r="H51" s="971" t="s">
        <v>800</v>
      </c>
      <c r="I51" s="971">
        <v>527083</v>
      </c>
      <c r="J51" s="971">
        <v>181510</v>
      </c>
      <c r="K51" s="971" t="s">
        <v>843</v>
      </c>
      <c r="L51" s="971"/>
      <c r="M51" s="972" t="s">
        <v>1233</v>
      </c>
      <c r="N51" s="972" t="s">
        <v>91</v>
      </c>
      <c r="O51" s="973" t="s">
        <v>1234</v>
      </c>
      <c r="P51" s="973"/>
      <c r="Q51" s="973"/>
      <c r="R51" s="973"/>
      <c r="S51" s="890" t="s">
        <v>846</v>
      </c>
      <c r="T51" s="890" t="s">
        <v>879</v>
      </c>
      <c r="U51" s="890">
        <v>2</v>
      </c>
      <c r="V51" s="891">
        <f ca="1">WORKDAY(TODAY(), U51)</f>
        <v>45771</v>
      </c>
      <c r="W51" s="892" t="s">
        <v>1235</v>
      </c>
      <c r="X51" s="892" t="s">
        <v>849</v>
      </c>
      <c r="Y51" s="906" t="s">
        <v>1236</v>
      </c>
      <c r="Z51" s="912" t="s">
        <v>1237</v>
      </c>
      <c r="AA51" s="888" t="s">
        <v>807</v>
      </c>
      <c r="AB51" s="907">
        <v>45693</v>
      </c>
      <c r="AC51" s="953" t="s">
        <v>1238</v>
      </c>
      <c r="AD51" s="885"/>
      <c r="AE51" s="896">
        <v>45706</v>
      </c>
      <c r="AF51" s="897">
        <v>4010543565</v>
      </c>
      <c r="AG51" s="897" t="s">
        <v>811</v>
      </c>
      <c r="AH51" s="899">
        <v>384.41</v>
      </c>
      <c r="AI51" s="888">
        <v>20</v>
      </c>
      <c r="AJ51" s="896"/>
      <c r="AK51" s="896"/>
      <c r="AL51" s="914" t="s">
        <v>1239</v>
      </c>
      <c r="AM51" s="940"/>
      <c r="AN51" s="914">
        <v>45777</v>
      </c>
      <c r="AO51" s="909"/>
      <c r="AP51" s="909" t="s">
        <v>928</v>
      </c>
      <c r="AQ51" s="896"/>
      <c r="AR51" s="872"/>
      <c r="AS51" s="872"/>
      <c r="AT51" s="896"/>
      <c r="AU51" s="872"/>
      <c r="AV51" s="872"/>
      <c r="AW51" s="896"/>
      <c r="AX51" s="901"/>
      <c r="AY51" s="901"/>
      <c r="AZ51" s="901"/>
      <c r="BA51" s="924"/>
      <c r="BB51" s="877"/>
      <c r="BC51" s="915" t="s">
        <v>1240</v>
      </c>
      <c r="BD51" s="915"/>
      <c r="BE51" s="915"/>
      <c r="BF51" s="910"/>
      <c r="BG51" s="910"/>
      <c r="BH51" s="988"/>
      <c r="BI51" s="903"/>
      <c r="BJ51" s="1055"/>
      <c r="BK51" s="910"/>
      <c r="BL51" s="910"/>
      <c r="BM51" s="910"/>
      <c r="BN51" s="904"/>
      <c r="BO51" s="911"/>
    </row>
    <row r="52" spans="1:67" s="719" customFormat="1" ht="26.1" hidden="1">
      <c r="A52" s="888">
        <v>68605</v>
      </c>
      <c r="B52" s="888" t="s">
        <v>819</v>
      </c>
      <c r="C52" s="885" t="s">
        <v>1241</v>
      </c>
      <c r="D52" s="888" t="s">
        <v>1242</v>
      </c>
      <c r="E52" s="970" t="s">
        <v>1243</v>
      </c>
      <c r="F52" s="971" t="s">
        <v>798</v>
      </c>
      <c r="G52" s="971" t="s">
        <v>1171</v>
      </c>
      <c r="H52" s="971" t="s">
        <v>800</v>
      </c>
      <c r="I52" s="971">
        <v>532961</v>
      </c>
      <c r="J52" s="971">
        <v>181912</v>
      </c>
      <c r="K52" s="971" t="s">
        <v>843</v>
      </c>
      <c r="L52" s="971"/>
      <c r="M52" s="990"/>
      <c r="N52" s="1018"/>
      <c r="O52" s="991"/>
      <c r="P52" s="991"/>
      <c r="Q52" s="991"/>
      <c r="R52" s="991"/>
      <c r="S52" s="992"/>
      <c r="T52" s="890"/>
      <c r="U52" s="890"/>
      <c r="V52" s="977"/>
      <c r="W52" s="993"/>
      <c r="X52" s="906"/>
      <c r="Y52" s="994"/>
      <c r="Z52" s="1031"/>
      <c r="AA52" s="888"/>
      <c r="AB52" s="907"/>
      <c r="AC52" s="953"/>
      <c r="AD52" s="885"/>
      <c r="AE52" s="896"/>
      <c r="AF52" s="897"/>
      <c r="AG52" s="897"/>
      <c r="AH52" s="899"/>
      <c r="AI52" s="888"/>
      <c r="AJ52" s="896"/>
      <c r="AK52" s="896"/>
      <c r="AL52" s="896"/>
      <c r="AM52" s="896" t="s">
        <v>1065</v>
      </c>
      <c r="AN52" s="1013"/>
      <c r="AO52" s="896"/>
      <c r="AP52" s="896"/>
      <c r="AQ52" s="896"/>
      <c r="AR52" s="872"/>
      <c r="AS52" s="896"/>
      <c r="AT52" s="896"/>
      <c r="AU52" s="896"/>
      <c r="AV52" s="896"/>
      <c r="AW52" s="896"/>
      <c r="AX52" s="901"/>
      <c r="AY52" s="901"/>
      <c r="AZ52" s="901"/>
      <c r="BA52" s="924"/>
      <c r="BB52" s="1012"/>
      <c r="BC52" s="888"/>
      <c r="BD52" s="888"/>
      <c r="BE52" s="888"/>
      <c r="BF52" s="924"/>
      <c r="BG52" s="924"/>
      <c r="BH52" s="924"/>
      <c r="BI52" s="924"/>
      <c r="BJ52" s="1035"/>
      <c r="BK52" s="924"/>
      <c r="BL52" s="924"/>
      <c r="BM52" s="924"/>
      <c r="BN52" s="904"/>
      <c r="BO52" s="911" t="s">
        <v>824</v>
      </c>
    </row>
    <row r="53" spans="1:67" s="719" customFormat="1" ht="26.1" hidden="1">
      <c r="A53" s="888">
        <v>70828</v>
      </c>
      <c r="B53" s="888" t="s">
        <v>825</v>
      </c>
      <c r="C53" s="885" t="s">
        <v>1244</v>
      </c>
      <c r="D53" s="888" t="s">
        <v>1245</v>
      </c>
      <c r="E53" s="970" t="s">
        <v>1246</v>
      </c>
      <c r="F53" s="971" t="s">
        <v>798</v>
      </c>
      <c r="G53" s="971" t="s">
        <v>887</v>
      </c>
      <c r="H53" s="971" t="s">
        <v>800</v>
      </c>
      <c r="I53" s="971">
        <v>527225</v>
      </c>
      <c r="J53" s="971">
        <v>185601</v>
      </c>
      <c r="K53" s="971" t="s">
        <v>862</v>
      </c>
      <c r="L53" s="888" t="s">
        <v>830</v>
      </c>
      <c r="M53" s="990" t="s">
        <v>1247</v>
      </c>
      <c r="N53" s="1018" t="s">
        <v>806</v>
      </c>
      <c r="O53" s="991" t="s">
        <v>1248</v>
      </c>
      <c r="P53" s="991" t="s">
        <v>1249</v>
      </c>
      <c r="Q53" s="991" t="s">
        <v>806</v>
      </c>
      <c r="R53" s="991" t="s">
        <v>806</v>
      </c>
      <c r="S53" s="992"/>
      <c r="T53" s="890"/>
      <c r="U53" s="890"/>
      <c r="V53" s="977"/>
      <c r="W53" s="993"/>
      <c r="X53" s="906"/>
      <c r="Y53" s="994"/>
      <c r="Z53" s="1031"/>
      <c r="AA53" s="888"/>
      <c r="AB53" s="907"/>
      <c r="AC53" s="953"/>
      <c r="AD53" s="885"/>
      <c r="AE53" s="896"/>
      <c r="AF53" s="897"/>
      <c r="AG53" s="897"/>
      <c r="AH53" s="899"/>
      <c r="AI53" s="888"/>
      <c r="AJ53" s="896"/>
      <c r="AK53" s="896"/>
      <c r="AL53" s="896"/>
      <c r="AM53" s="896" t="s">
        <v>1065</v>
      </c>
      <c r="AN53" s="1013"/>
      <c r="AO53" s="896"/>
      <c r="AP53" s="896"/>
      <c r="AQ53" s="896"/>
      <c r="AR53" s="872"/>
      <c r="AS53" s="872"/>
      <c r="AT53" s="896"/>
      <c r="AU53" s="896"/>
      <c r="AV53" s="896"/>
      <c r="AW53" s="896"/>
      <c r="AX53" s="901"/>
      <c r="AY53" s="901"/>
      <c r="AZ53" s="901"/>
      <c r="BA53" s="924"/>
      <c r="BB53" s="1012"/>
      <c r="BC53" s="888"/>
      <c r="BD53" s="888"/>
      <c r="BE53" s="888"/>
      <c r="BF53" s="924"/>
      <c r="BG53" s="924"/>
      <c r="BH53" s="924"/>
      <c r="BI53" s="924"/>
      <c r="BJ53" s="1035"/>
      <c r="BK53" s="924"/>
      <c r="BL53" s="924"/>
      <c r="BM53" s="924"/>
      <c r="BN53" s="904"/>
      <c r="BO53" s="911"/>
    </row>
    <row r="54" spans="1:67" s="719" customFormat="1" ht="51.95" hidden="1">
      <c r="A54" s="883">
        <v>2779</v>
      </c>
      <c r="B54" s="884">
        <v>1</v>
      </c>
      <c r="C54" s="885" t="s">
        <v>1250</v>
      </c>
      <c r="D54" s="886" t="s">
        <v>1251</v>
      </c>
      <c r="E54" s="887" t="s">
        <v>1252</v>
      </c>
      <c r="F54" s="888" t="s">
        <v>798</v>
      </c>
      <c r="G54" s="888" t="s">
        <v>861</v>
      </c>
      <c r="H54" s="888" t="s">
        <v>800</v>
      </c>
      <c r="I54" s="888">
        <v>526348</v>
      </c>
      <c r="J54" s="888">
        <v>178675</v>
      </c>
      <c r="K54" s="888" t="s">
        <v>1172</v>
      </c>
      <c r="L54" s="888"/>
      <c r="M54" s="916" t="s">
        <v>1253</v>
      </c>
      <c r="N54" s="943"/>
      <c r="O54" s="889" t="s">
        <v>1254</v>
      </c>
      <c r="P54" s="889"/>
      <c r="Q54" s="889"/>
      <c r="R54" s="889"/>
      <c r="S54" s="890" t="s">
        <v>846</v>
      </c>
      <c r="T54" s="890" t="s">
        <v>1018</v>
      </c>
      <c r="U54" s="890">
        <v>2</v>
      </c>
      <c r="V54" s="891">
        <f ca="1">WORKDAY(TODAY(), U54)</f>
        <v>45771</v>
      </c>
      <c r="W54" s="892" t="s">
        <v>1255</v>
      </c>
      <c r="X54" s="892" t="s">
        <v>807</v>
      </c>
      <c r="Y54" s="892" t="s">
        <v>1256</v>
      </c>
      <c r="Z54" s="893" t="s">
        <v>1257</v>
      </c>
      <c r="AA54" s="886"/>
      <c r="AB54" s="907">
        <v>45679</v>
      </c>
      <c r="AC54" s="953" t="s">
        <v>1258</v>
      </c>
      <c r="AD54" s="885" t="s">
        <v>1259</v>
      </c>
      <c r="AE54" s="896">
        <v>45687</v>
      </c>
      <c r="AF54" s="897">
        <v>4010542047</v>
      </c>
      <c r="AG54" s="898" t="s">
        <v>811</v>
      </c>
      <c r="AH54" s="899">
        <v>384.41</v>
      </c>
      <c r="AI54" s="888">
        <v>4</v>
      </c>
      <c r="AJ54" s="896">
        <v>45729</v>
      </c>
      <c r="AK54" s="896"/>
      <c r="AL54" s="896"/>
      <c r="AM54" s="896"/>
      <c r="AN54" s="896">
        <v>45733</v>
      </c>
      <c r="AO54" s="900">
        <v>45733</v>
      </c>
      <c r="AP54" s="896" t="s">
        <v>1260</v>
      </c>
      <c r="AQ54" s="896">
        <v>45734</v>
      </c>
      <c r="AR54" s="872">
        <f>WORKDAY(AQ54, 5)</f>
        <v>45741</v>
      </c>
      <c r="AS54" s="872" t="s">
        <v>101</v>
      </c>
      <c r="AT54" s="896" t="s">
        <v>101</v>
      </c>
      <c r="AU54" s="896" t="s">
        <v>101</v>
      </c>
      <c r="AV54" s="896" t="s">
        <v>101</v>
      </c>
      <c r="AW54" s="896">
        <v>45763</v>
      </c>
      <c r="AX54" s="901"/>
      <c r="AY54" s="901"/>
      <c r="AZ54" s="901"/>
      <c r="BA54" s="1138">
        <v>2</v>
      </c>
      <c r="BB54" s="946" t="s">
        <v>1261</v>
      </c>
      <c r="BC54" s="878" t="s">
        <v>1262</v>
      </c>
      <c r="BD54" s="878">
        <v>2</v>
      </c>
      <c r="BE54" s="878" t="s">
        <v>1096</v>
      </c>
      <c r="BF54" s="902" t="s">
        <v>1263</v>
      </c>
      <c r="BG54" s="902" t="s">
        <v>1264</v>
      </c>
      <c r="BH54" s="910"/>
      <c r="BI54" s="910"/>
      <c r="BJ54" s="1055"/>
      <c r="BK54" s="910"/>
      <c r="BL54" s="910"/>
      <c r="BM54" s="910"/>
      <c r="BN54" s="904"/>
      <c r="BO54" s="892" t="s">
        <v>1265</v>
      </c>
    </row>
    <row r="55" spans="1:67" s="719" customFormat="1" ht="65.099999999999994" hidden="1">
      <c r="A55" s="883">
        <v>2798</v>
      </c>
      <c r="B55" s="884">
        <v>1</v>
      </c>
      <c r="C55" s="885" t="s">
        <v>1266</v>
      </c>
      <c r="D55" s="886" t="s">
        <v>1267</v>
      </c>
      <c r="E55" s="887" t="s">
        <v>1268</v>
      </c>
      <c r="F55" s="888" t="s">
        <v>798</v>
      </c>
      <c r="G55" s="888" t="s">
        <v>908</v>
      </c>
      <c r="H55" s="888" t="s">
        <v>800</v>
      </c>
      <c r="I55" s="888">
        <v>531040</v>
      </c>
      <c r="J55" s="888">
        <v>180042</v>
      </c>
      <c r="K55" s="888" t="s">
        <v>843</v>
      </c>
      <c r="L55" s="888"/>
      <c r="M55" s="886" t="s">
        <v>1269</v>
      </c>
      <c r="N55" s="886" t="s">
        <v>1270</v>
      </c>
      <c r="O55" s="889" t="s">
        <v>1271</v>
      </c>
      <c r="P55" s="889"/>
      <c r="Q55" s="889"/>
      <c r="R55" s="889"/>
      <c r="S55" s="890"/>
      <c r="T55" s="890" t="s">
        <v>922</v>
      </c>
      <c r="U55" s="968">
        <v>1</v>
      </c>
      <c r="V55" s="969">
        <f ca="1">WORKDAY(TODAY(), U55)</f>
        <v>45770</v>
      </c>
      <c r="W55" s="889" t="s">
        <v>1272</v>
      </c>
      <c r="X55" s="892" t="s">
        <v>807</v>
      </c>
      <c r="Y55" s="892" t="s">
        <v>1273</v>
      </c>
      <c r="Z55" s="893" t="s">
        <v>1274</v>
      </c>
      <c r="AA55" s="886" t="s">
        <v>807</v>
      </c>
      <c r="AB55" s="907">
        <v>45679</v>
      </c>
      <c r="AC55" s="953" t="s">
        <v>1275</v>
      </c>
      <c r="AD55" s="885" t="s">
        <v>1276</v>
      </c>
      <c r="AE55" s="896">
        <v>45687</v>
      </c>
      <c r="AF55" s="897">
        <v>4010542048</v>
      </c>
      <c r="AG55" s="898" t="s">
        <v>811</v>
      </c>
      <c r="AH55" s="899">
        <v>384.41</v>
      </c>
      <c r="AI55" s="888">
        <v>13</v>
      </c>
      <c r="AJ55" s="896">
        <v>45705</v>
      </c>
      <c r="AK55" s="896"/>
      <c r="AL55" s="896"/>
      <c r="AM55" s="896"/>
      <c r="AN55" s="896">
        <v>45715</v>
      </c>
      <c r="AO55" s="900">
        <v>45715</v>
      </c>
      <c r="AP55" s="896" t="s">
        <v>1277</v>
      </c>
      <c r="AQ55" s="896">
        <v>45733</v>
      </c>
      <c r="AR55" s="872">
        <f>WORKDAY(AQ55, 5)</f>
        <v>45740</v>
      </c>
      <c r="AS55" s="872" t="s">
        <v>1278</v>
      </c>
      <c r="AT55" s="896">
        <v>45756</v>
      </c>
      <c r="AU55" s="896">
        <v>45756</v>
      </c>
      <c r="AV55" s="896" t="s">
        <v>1096</v>
      </c>
      <c r="AW55" s="896">
        <v>45733</v>
      </c>
      <c r="AX55" s="901"/>
      <c r="AY55" s="901"/>
      <c r="AZ55" s="901"/>
      <c r="BA55" s="1138">
        <v>3</v>
      </c>
      <c r="BB55" s="877" t="s">
        <v>1279</v>
      </c>
      <c r="BC55" s="878" t="s">
        <v>1280</v>
      </c>
      <c r="BD55" s="878">
        <v>1</v>
      </c>
      <c r="BE55" s="878" t="s">
        <v>1281</v>
      </c>
      <c r="BF55" s="902" t="s">
        <v>1282</v>
      </c>
      <c r="BG55" s="902" t="s">
        <v>1264</v>
      </c>
      <c r="BH55" s="902" t="s">
        <v>741</v>
      </c>
      <c r="BI55" s="903">
        <v>1700.23</v>
      </c>
      <c r="BJ55" s="1214" t="s">
        <v>1096</v>
      </c>
      <c r="BK55" s="902"/>
      <c r="BL55" s="902"/>
      <c r="BM55" s="902"/>
      <c r="BN55" s="904"/>
      <c r="BO55" s="892" t="s">
        <v>1283</v>
      </c>
    </row>
    <row r="56" spans="1:67" s="719" customFormat="1" ht="117" hidden="1">
      <c r="A56" s="883">
        <v>3393</v>
      </c>
      <c r="B56" s="884">
        <v>1</v>
      </c>
      <c r="C56" s="895" t="s">
        <v>1284</v>
      </c>
      <c r="D56" s="888" t="s">
        <v>1285</v>
      </c>
      <c r="E56" s="887" t="s">
        <v>1286</v>
      </c>
      <c r="F56" s="888" t="s">
        <v>798</v>
      </c>
      <c r="G56" s="888" t="s">
        <v>971</v>
      </c>
      <c r="H56" s="888" t="s">
        <v>800</v>
      </c>
      <c r="I56" s="888">
        <v>530242</v>
      </c>
      <c r="J56" s="888">
        <v>180558</v>
      </c>
      <c r="K56" s="888" t="s">
        <v>801</v>
      </c>
      <c r="L56" s="888"/>
      <c r="M56" s="916" t="s">
        <v>844</v>
      </c>
      <c r="N56" s="886"/>
      <c r="O56" s="889" t="s">
        <v>845</v>
      </c>
      <c r="P56" s="889"/>
      <c r="Q56" s="889"/>
      <c r="R56" s="889"/>
      <c r="S56" s="890" t="s">
        <v>846</v>
      </c>
      <c r="T56" s="890" t="s">
        <v>847</v>
      </c>
      <c r="U56" s="890">
        <v>5</v>
      </c>
      <c r="V56" s="868">
        <f ca="1">WORKDAY(TODAY(), U56)</f>
        <v>45776</v>
      </c>
      <c r="W56" s="906" t="s">
        <v>1287</v>
      </c>
      <c r="X56" s="906" t="s">
        <v>849</v>
      </c>
      <c r="Y56" s="906" t="s">
        <v>1288</v>
      </c>
      <c r="Z56" s="893" t="s">
        <v>1289</v>
      </c>
      <c r="AA56" s="886" t="s">
        <v>807</v>
      </c>
      <c r="AB56" s="907">
        <v>45680</v>
      </c>
      <c r="AC56" s="953" t="s">
        <v>1290</v>
      </c>
      <c r="AD56" s="885" t="s">
        <v>1291</v>
      </c>
      <c r="AE56" s="896">
        <v>45687</v>
      </c>
      <c r="AF56" s="897">
        <v>4010542043</v>
      </c>
      <c r="AG56" s="898" t="s">
        <v>811</v>
      </c>
      <c r="AH56" s="899">
        <v>384.41</v>
      </c>
      <c r="AI56" s="888">
        <v>13</v>
      </c>
      <c r="AJ56" s="896">
        <v>45708</v>
      </c>
      <c r="AK56" s="896"/>
      <c r="AL56" s="896"/>
      <c r="AM56" s="896"/>
      <c r="AN56" s="896">
        <v>45715</v>
      </c>
      <c r="AO56" s="900">
        <v>45715</v>
      </c>
      <c r="AP56" s="896" t="s">
        <v>1277</v>
      </c>
      <c r="AQ56" s="896">
        <v>45733</v>
      </c>
      <c r="AR56" s="872">
        <f>WORKDAY(AQ56, 5)</f>
        <v>45740</v>
      </c>
      <c r="AS56" s="1038" t="s">
        <v>1092</v>
      </c>
      <c r="AT56" s="896">
        <v>45750</v>
      </c>
      <c r="AU56" s="896" t="s">
        <v>101</v>
      </c>
      <c r="AV56" s="896" t="s">
        <v>1096</v>
      </c>
      <c r="AW56" s="896">
        <v>45733</v>
      </c>
      <c r="AX56" s="901"/>
      <c r="AY56" s="901"/>
      <c r="AZ56" s="901">
        <v>45762</v>
      </c>
      <c r="BA56" s="924" t="s">
        <v>741</v>
      </c>
      <c r="BB56" s="877" t="s">
        <v>1292</v>
      </c>
      <c r="BC56" s="910" t="s">
        <v>101</v>
      </c>
      <c r="BD56" s="910" t="s">
        <v>101</v>
      </c>
      <c r="BE56" s="878" t="s">
        <v>1281</v>
      </c>
      <c r="BF56" s="910" t="s">
        <v>101</v>
      </c>
      <c r="BG56" s="910" t="s">
        <v>101</v>
      </c>
      <c r="BH56" s="910" t="s">
        <v>101</v>
      </c>
      <c r="BI56" s="910" t="s">
        <v>101</v>
      </c>
      <c r="BJ56" s="1055" t="s">
        <v>101</v>
      </c>
      <c r="BK56" s="910"/>
      <c r="BL56" s="910"/>
      <c r="BM56" s="910"/>
      <c r="BN56" s="904"/>
      <c r="BO56" s="892" t="s">
        <v>1293</v>
      </c>
    </row>
    <row r="57" spans="1:67" s="719" customFormat="1" ht="90.95" hidden="1">
      <c r="A57" s="883">
        <v>5829</v>
      </c>
      <c r="B57" s="884">
        <v>2</v>
      </c>
      <c r="C57" s="895" t="s">
        <v>1294</v>
      </c>
      <c r="D57" s="886" t="s">
        <v>1295</v>
      </c>
      <c r="E57" s="887" t="s">
        <v>1296</v>
      </c>
      <c r="F57" s="971" t="s">
        <v>798</v>
      </c>
      <c r="G57" s="971" t="s">
        <v>829</v>
      </c>
      <c r="H57" s="971" t="s">
        <v>800</v>
      </c>
      <c r="I57" s="971">
        <v>532339</v>
      </c>
      <c r="J57" s="971">
        <v>181356</v>
      </c>
      <c r="K57" s="971" t="s">
        <v>801</v>
      </c>
      <c r="L57" s="971"/>
      <c r="M57" s="990" t="s">
        <v>1297</v>
      </c>
      <c r="N57" s="990" t="s">
        <v>1298</v>
      </c>
      <c r="O57" s="991" t="s">
        <v>1299</v>
      </c>
      <c r="P57" s="991"/>
      <c r="Q57" s="991"/>
      <c r="R57" s="991"/>
      <c r="S57" s="992" t="s">
        <v>1300</v>
      </c>
      <c r="T57" s="890" t="s">
        <v>1018</v>
      </c>
      <c r="U57" s="890">
        <v>2</v>
      </c>
      <c r="V57" s="891">
        <f ca="1">WORKDAY(TODAY(), U57)</f>
        <v>45771</v>
      </c>
      <c r="W57" s="993" t="s">
        <v>1301</v>
      </c>
      <c r="X57" s="906" t="s">
        <v>849</v>
      </c>
      <c r="Y57" s="994" t="s">
        <v>1302</v>
      </c>
      <c r="Z57" s="995" t="s">
        <v>1303</v>
      </c>
      <c r="AA57" s="888"/>
      <c r="AB57" s="907">
        <v>45694</v>
      </c>
      <c r="AC57" s="953" t="s">
        <v>1304</v>
      </c>
      <c r="AD57" s="885"/>
      <c r="AE57" s="896">
        <v>45706</v>
      </c>
      <c r="AF57" s="897">
        <v>4010543567</v>
      </c>
      <c r="AG57" s="897" t="s">
        <v>811</v>
      </c>
      <c r="AH57" s="899">
        <v>384.41</v>
      </c>
      <c r="AI57" s="888">
        <v>11</v>
      </c>
      <c r="AJ57" s="896">
        <v>45727</v>
      </c>
      <c r="AK57" s="896"/>
      <c r="AL57" s="896"/>
      <c r="AM57" s="896"/>
      <c r="AN57" s="896">
        <v>45735</v>
      </c>
      <c r="AO57" s="900">
        <v>45735</v>
      </c>
      <c r="AP57" s="896" t="s">
        <v>1260</v>
      </c>
      <c r="AQ57" s="896">
        <v>45740</v>
      </c>
      <c r="AR57" s="872">
        <f>WORKDAY(AQ57, 5)</f>
        <v>45747</v>
      </c>
      <c r="AS57" s="872" t="s">
        <v>1305</v>
      </c>
      <c r="AT57" s="872">
        <v>45755</v>
      </c>
      <c r="AU57" s="872" t="s">
        <v>101</v>
      </c>
      <c r="AV57" s="872" t="s">
        <v>1096</v>
      </c>
      <c r="AW57" s="896">
        <v>45763</v>
      </c>
      <c r="AX57" s="901"/>
      <c r="AY57" s="901" t="s">
        <v>1093</v>
      </c>
      <c r="AZ57" s="901"/>
      <c r="BA57" s="1138">
        <v>2</v>
      </c>
      <c r="BB57" s="877" t="s">
        <v>1306</v>
      </c>
      <c r="BC57" s="915" t="s">
        <v>1307</v>
      </c>
      <c r="BD57" s="915">
        <v>1</v>
      </c>
      <c r="BE57" s="915" t="s">
        <v>101</v>
      </c>
      <c r="BF57" s="910" t="s">
        <v>1308</v>
      </c>
      <c r="BG57" s="910" t="s">
        <v>1264</v>
      </c>
      <c r="BH57" s="910">
        <v>45755</v>
      </c>
      <c r="BI57" s="903">
        <v>1721.1</v>
      </c>
      <c r="BJ57" s="1055" t="s">
        <v>1096</v>
      </c>
      <c r="BK57" s="910"/>
      <c r="BL57" s="910"/>
      <c r="BM57" s="910"/>
      <c r="BN57" s="904"/>
      <c r="BO57" s="892" t="s">
        <v>1309</v>
      </c>
    </row>
    <row r="58" spans="1:67" s="719" customFormat="1" ht="117" hidden="1">
      <c r="A58" s="883">
        <v>5897</v>
      </c>
      <c r="B58" s="884">
        <v>1</v>
      </c>
      <c r="C58" s="895" t="s">
        <v>1310</v>
      </c>
      <c r="D58" s="886" t="s">
        <v>1311</v>
      </c>
      <c r="E58" s="887" t="s">
        <v>1312</v>
      </c>
      <c r="F58" s="888" t="s">
        <v>798</v>
      </c>
      <c r="G58" s="888" t="s">
        <v>971</v>
      </c>
      <c r="H58" s="888" t="s">
        <v>800</v>
      </c>
      <c r="I58" s="888">
        <v>529349</v>
      </c>
      <c r="J58" s="888">
        <v>178233</v>
      </c>
      <c r="K58" s="888" t="s">
        <v>801</v>
      </c>
      <c r="L58" s="888"/>
      <c r="M58" s="886" t="s">
        <v>1313</v>
      </c>
      <c r="N58" s="886" t="s">
        <v>1314</v>
      </c>
      <c r="O58" s="917" t="s">
        <v>1315</v>
      </c>
      <c r="P58" s="917"/>
      <c r="Q58" s="917"/>
      <c r="R58" s="917"/>
      <c r="S58" s="918" t="s">
        <v>846</v>
      </c>
      <c r="T58" s="918" t="s">
        <v>922</v>
      </c>
      <c r="U58" s="918">
        <v>1</v>
      </c>
      <c r="V58" s="891">
        <f ca="1">WORKDAY(TODAY(), U58)</f>
        <v>45770</v>
      </c>
      <c r="W58" s="892" t="s">
        <v>1316</v>
      </c>
      <c r="X58" s="892"/>
      <c r="Y58" s="906" t="s">
        <v>806</v>
      </c>
      <c r="Z58" s="912" t="s">
        <v>1317</v>
      </c>
      <c r="AA58" s="888"/>
      <c r="AB58" s="907">
        <v>45680</v>
      </c>
      <c r="AC58" s="953" t="s">
        <v>1318</v>
      </c>
      <c r="AD58" s="919" t="s">
        <v>1319</v>
      </c>
      <c r="AE58" s="896">
        <v>45687</v>
      </c>
      <c r="AF58" s="897">
        <v>4010542044</v>
      </c>
      <c r="AG58" s="898" t="s">
        <v>811</v>
      </c>
      <c r="AH58" s="899">
        <v>384.41</v>
      </c>
      <c r="AI58" s="888">
        <v>16</v>
      </c>
      <c r="AJ58" s="896">
        <v>45713</v>
      </c>
      <c r="AK58" s="896"/>
      <c r="AL58" s="896"/>
      <c r="AM58" s="896"/>
      <c r="AN58" s="896">
        <v>45719</v>
      </c>
      <c r="AO58" s="900">
        <v>45719</v>
      </c>
      <c r="AP58" s="896" t="s">
        <v>1277</v>
      </c>
      <c r="AQ58" s="896">
        <v>45733</v>
      </c>
      <c r="AR58" s="872">
        <f>WORKDAY(AQ58, 5)</f>
        <v>45740</v>
      </c>
      <c r="AS58" s="872" t="s">
        <v>1278</v>
      </c>
      <c r="AT58" s="896">
        <v>45756</v>
      </c>
      <c r="AU58" s="872">
        <v>45756</v>
      </c>
      <c r="AV58" s="872" t="s">
        <v>1096</v>
      </c>
      <c r="AW58" s="896">
        <v>45733</v>
      </c>
      <c r="AX58" s="901"/>
      <c r="AY58" s="901"/>
      <c r="AZ58" s="901"/>
      <c r="BA58" s="1138">
        <v>3</v>
      </c>
      <c r="BB58" s="877" t="s">
        <v>1320</v>
      </c>
      <c r="BC58" s="915" t="s">
        <v>1321</v>
      </c>
      <c r="BD58" s="915">
        <v>2</v>
      </c>
      <c r="BE58" s="915" t="s">
        <v>1281</v>
      </c>
      <c r="BF58" s="902" t="s">
        <v>1322</v>
      </c>
      <c r="BG58" s="902" t="s">
        <v>1323</v>
      </c>
      <c r="BH58" s="902" t="s">
        <v>741</v>
      </c>
      <c r="BI58" s="903">
        <v>1700.23</v>
      </c>
      <c r="BJ58" s="1055" t="s">
        <v>1096</v>
      </c>
      <c r="BK58" s="910"/>
      <c r="BL58" s="910"/>
      <c r="BM58" s="910"/>
      <c r="BN58" s="904"/>
      <c r="BO58" s="892" t="s">
        <v>1324</v>
      </c>
    </row>
    <row r="59" spans="1:67" s="719" customFormat="1" ht="26.1" hidden="1">
      <c r="A59" s="883">
        <v>5981</v>
      </c>
      <c r="B59" s="888">
        <v>2</v>
      </c>
      <c r="C59" s="885" t="s">
        <v>1325</v>
      </c>
      <c r="D59" s="886" t="s">
        <v>1326</v>
      </c>
      <c r="E59" s="887" t="s">
        <v>1327</v>
      </c>
      <c r="F59" s="971" t="s">
        <v>798</v>
      </c>
      <c r="G59" s="971" t="s">
        <v>861</v>
      </c>
      <c r="H59" s="971" t="s">
        <v>800</v>
      </c>
      <c r="I59" s="971">
        <v>526587</v>
      </c>
      <c r="J59" s="971">
        <v>177279</v>
      </c>
      <c r="K59" s="971" t="s">
        <v>801</v>
      </c>
      <c r="L59" s="971"/>
      <c r="M59" s="990" t="s">
        <v>1328</v>
      </c>
      <c r="N59" s="1018" t="s">
        <v>1329</v>
      </c>
      <c r="O59" s="991" t="s">
        <v>1330</v>
      </c>
      <c r="P59" s="991"/>
      <c r="Q59" s="991"/>
      <c r="R59" s="991"/>
      <c r="S59" s="992"/>
      <c r="T59" s="890" t="s">
        <v>974</v>
      </c>
      <c r="U59" s="890">
        <v>0</v>
      </c>
      <c r="V59" s="891">
        <f ca="1">WORKDAY(TODAY(), U59)</f>
        <v>45769</v>
      </c>
      <c r="W59" s="993" t="s">
        <v>806</v>
      </c>
      <c r="X59" s="906" t="s">
        <v>807</v>
      </c>
      <c r="Y59" s="993" t="s">
        <v>806</v>
      </c>
      <c r="Z59" s="1031" t="s">
        <v>1331</v>
      </c>
      <c r="AA59" s="888"/>
      <c r="AB59" s="907">
        <v>45694</v>
      </c>
      <c r="AC59" s="953" t="s">
        <v>1332</v>
      </c>
      <c r="AD59" s="885"/>
      <c r="AE59" s="896">
        <v>45706</v>
      </c>
      <c r="AF59" s="897">
        <v>4010543568</v>
      </c>
      <c r="AG59" s="897" t="s">
        <v>811</v>
      </c>
      <c r="AH59" s="899">
        <v>384.41</v>
      </c>
      <c r="AI59" s="888">
        <v>4</v>
      </c>
      <c r="AJ59" s="896">
        <v>45729</v>
      </c>
      <c r="AK59" s="896"/>
      <c r="AL59" s="896"/>
      <c r="AM59" s="896"/>
      <c r="AN59" s="896">
        <v>45733</v>
      </c>
      <c r="AO59" s="900">
        <v>45733</v>
      </c>
      <c r="AP59" s="896" t="s">
        <v>1260</v>
      </c>
      <c r="AQ59" s="896">
        <v>45734</v>
      </c>
      <c r="AR59" s="872">
        <f>WORKDAY(AQ59, 5)</f>
        <v>45741</v>
      </c>
      <c r="AS59" s="1057" t="s">
        <v>1092</v>
      </c>
      <c r="AT59" s="896">
        <v>45755</v>
      </c>
      <c r="AU59" s="896">
        <v>45755</v>
      </c>
      <c r="AV59" s="954" t="s">
        <v>1096</v>
      </c>
      <c r="AW59" s="896">
        <v>45756</v>
      </c>
      <c r="AX59" s="901"/>
      <c r="AY59" s="1225" t="s">
        <v>1333</v>
      </c>
      <c r="AZ59" s="929">
        <v>45769</v>
      </c>
      <c r="BA59" s="1138" t="s">
        <v>741</v>
      </c>
      <c r="BB59" s="877" t="s">
        <v>1334</v>
      </c>
      <c r="BC59" s="915" t="s">
        <v>1335</v>
      </c>
      <c r="BD59" s="915">
        <v>2</v>
      </c>
      <c r="BE59" s="915" t="s">
        <v>1281</v>
      </c>
      <c r="BF59" s="910" t="s">
        <v>1336</v>
      </c>
      <c r="BG59" s="910" t="s">
        <v>1264</v>
      </c>
      <c r="BH59" s="910">
        <v>45755</v>
      </c>
      <c r="BI59" s="903">
        <v>747.6</v>
      </c>
      <c r="BJ59" s="1055" t="s">
        <v>1096</v>
      </c>
      <c r="BK59" s="910"/>
      <c r="BL59" s="910"/>
      <c r="BM59" s="910"/>
      <c r="BN59" s="904"/>
      <c r="BO59" s="892" t="s">
        <v>1337</v>
      </c>
    </row>
    <row r="60" spans="1:67" s="719" customFormat="1" ht="65.099999999999994" hidden="1">
      <c r="A60" s="883">
        <v>6149</v>
      </c>
      <c r="B60" s="888">
        <v>1</v>
      </c>
      <c r="C60" s="885" t="s">
        <v>1338</v>
      </c>
      <c r="D60" s="886" t="s">
        <v>1339</v>
      </c>
      <c r="E60" s="887" t="s">
        <v>1340</v>
      </c>
      <c r="F60" s="888" t="s">
        <v>798</v>
      </c>
      <c r="G60" s="888" t="s">
        <v>861</v>
      </c>
      <c r="H60" s="888" t="s">
        <v>800</v>
      </c>
      <c r="I60" s="888">
        <v>525508</v>
      </c>
      <c r="J60" s="888">
        <v>179916</v>
      </c>
      <c r="K60" s="888" t="s">
        <v>801</v>
      </c>
      <c r="L60" s="888"/>
      <c r="M60" s="886" t="s">
        <v>1341</v>
      </c>
      <c r="N60" s="886"/>
      <c r="O60" s="1242" t="s">
        <v>1342</v>
      </c>
      <c r="P60" s="1242"/>
      <c r="Q60" s="1242"/>
      <c r="R60" s="1242"/>
      <c r="S60" s="918"/>
      <c r="T60" s="918" t="s">
        <v>974</v>
      </c>
      <c r="U60" s="918">
        <v>0</v>
      </c>
      <c r="V60" s="891">
        <f ca="1">WORKDAY(TODAY(), U60)</f>
        <v>45769</v>
      </c>
      <c r="W60" s="906" t="s">
        <v>806</v>
      </c>
      <c r="X60" s="906" t="s">
        <v>807</v>
      </c>
      <c r="Y60" s="906" t="s">
        <v>806</v>
      </c>
      <c r="Z60" s="893" t="s">
        <v>1343</v>
      </c>
      <c r="AA60" s="886"/>
      <c r="AB60" s="907">
        <v>45684</v>
      </c>
      <c r="AC60" s="953" t="s">
        <v>1344</v>
      </c>
      <c r="AD60" s="923"/>
      <c r="AE60" s="896">
        <v>45687</v>
      </c>
      <c r="AF60" s="897">
        <v>4010542045</v>
      </c>
      <c r="AG60" s="898" t="s">
        <v>811</v>
      </c>
      <c r="AH60" s="899">
        <v>384.41</v>
      </c>
      <c r="AI60" s="888">
        <v>6</v>
      </c>
      <c r="AJ60" s="896"/>
      <c r="AK60" s="896"/>
      <c r="AL60" s="896"/>
      <c r="AM60" s="896"/>
      <c r="AN60" s="896">
        <v>45722</v>
      </c>
      <c r="AO60" s="900">
        <v>45722</v>
      </c>
      <c r="AP60" s="920" t="s">
        <v>817</v>
      </c>
      <c r="AQ60" s="896">
        <v>45740</v>
      </c>
      <c r="AR60" s="872">
        <f>WORKDAY(AQ60, 5)</f>
        <v>45747</v>
      </c>
      <c r="AS60" s="872" t="s">
        <v>1092</v>
      </c>
      <c r="AT60" s="872">
        <v>45755</v>
      </c>
      <c r="AU60" s="872">
        <v>45755</v>
      </c>
      <c r="AV60" s="872" t="s">
        <v>1096</v>
      </c>
      <c r="AW60" s="896">
        <v>45742</v>
      </c>
      <c r="AX60" s="901"/>
      <c r="AY60" s="1279" t="s">
        <v>1345</v>
      </c>
      <c r="AZ60" s="896"/>
      <c r="BA60" s="1151" t="s">
        <v>741</v>
      </c>
      <c r="BB60" s="877" t="s">
        <v>1346</v>
      </c>
      <c r="BC60" s="878" t="s">
        <v>1347</v>
      </c>
      <c r="BD60" s="878">
        <v>1</v>
      </c>
      <c r="BE60" s="878" t="s">
        <v>1281</v>
      </c>
      <c r="BF60" s="910" t="s">
        <v>1348</v>
      </c>
      <c r="BG60" s="910" t="s">
        <v>1349</v>
      </c>
      <c r="BH60" s="910">
        <v>45755</v>
      </c>
      <c r="BI60" s="903">
        <v>1372.23</v>
      </c>
      <c r="BJ60" s="1055" t="s">
        <v>1096</v>
      </c>
      <c r="BK60" s="910"/>
      <c r="BL60" s="910"/>
      <c r="BM60" s="910"/>
      <c r="BN60" s="904"/>
      <c r="BO60" s="892" t="s">
        <v>1350</v>
      </c>
    </row>
    <row r="61" spans="1:67" s="719" customFormat="1" ht="51.95" hidden="1">
      <c r="A61" s="883">
        <v>6497</v>
      </c>
      <c r="B61" s="888">
        <v>1</v>
      </c>
      <c r="C61" s="885" t="s">
        <v>1351</v>
      </c>
      <c r="D61" s="888" t="s">
        <v>1352</v>
      </c>
      <c r="E61" s="887" t="s">
        <v>1353</v>
      </c>
      <c r="F61" s="888" t="s">
        <v>798</v>
      </c>
      <c r="G61" s="888" t="s">
        <v>971</v>
      </c>
      <c r="H61" s="888" t="s">
        <v>800</v>
      </c>
      <c r="I61" s="888">
        <v>528174</v>
      </c>
      <c r="J61" s="888">
        <v>179420</v>
      </c>
      <c r="K61" s="888" t="s">
        <v>1158</v>
      </c>
      <c r="L61" s="888" t="s">
        <v>741</v>
      </c>
      <c r="M61" s="888" t="s">
        <v>806</v>
      </c>
      <c r="N61" s="1235"/>
      <c r="O61" s="888" t="s">
        <v>1354</v>
      </c>
      <c r="P61" s="1235"/>
      <c r="Q61" s="1235"/>
      <c r="R61" s="1235"/>
      <c r="S61" s="918"/>
      <c r="T61" s="918" t="s">
        <v>974</v>
      </c>
      <c r="U61" s="918">
        <v>0</v>
      </c>
      <c r="V61" s="891">
        <f ca="1">WORKDAY(TODAY(), U61)</f>
        <v>45769</v>
      </c>
      <c r="W61" s="892" t="s">
        <v>1355</v>
      </c>
      <c r="X61" s="892" t="s">
        <v>807</v>
      </c>
      <c r="Y61" s="892" t="s">
        <v>806</v>
      </c>
      <c r="Z61" s="893" t="s">
        <v>1356</v>
      </c>
      <c r="AA61" s="886"/>
      <c r="AB61" s="907">
        <v>45684</v>
      </c>
      <c r="AC61" s="953" t="s">
        <v>1357</v>
      </c>
      <c r="AD61" s="885"/>
      <c r="AE61" s="896">
        <v>45687</v>
      </c>
      <c r="AF61" s="897">
        <v>4010542046</v>
      </c>
      <c r="AG61" s="898" t="s">
        <v>811</v>
      </c>
      <c r="AH61" s="899">
        <v>384.41</v>
      </c>
      <c r="AI61" s="888">
        <v>5</v>
      </c>
      <c r="AJ61" s="896"/>
      <c r="AK61" s="896"/>
      <c r="AL61" s="896"/>
      <c r="AM61" s="896"/>
      <c r="AN61" s="933">
        <v>45722</v>
      </c>
      <c r="AO61" s="1036">
        <v>45722</v>
      </c>
      <c r="AP61" s="927" t="s">
        <v>1277</v>
      </c>
      <c r="AQ61" s="1258" t="s">
        <v>1358</v>
      </c>
      <c r="AR61" s="872">
        <f>WORKDAY(AQ61, 5)</f>
        <v>45750</v>
      </c>
      <c r="AS61" s="1057" t="s">
        <v>1092</v>
      </c>
      <c r="AT61" s="933">
        <v>45761</v>
      </c>
      <c r="AU61" s="933" t="s">
        <v>101</v>
      </c>
      <c r="AV61" s="933" t="s">
        <v>1096</v>
      </c>
      <c r="AW61" s="896">
        <v>45761</v>
      </c>
      <c r="AX61" s="901"/>
      <c r="AY61" s="1279" t="s">
        <v>1359</v>
      </c>
      <c r="AZ61" s="896"/>
      <c r="BA61" s="1151" t="s">
        <v>741</v>
      </c>
      <c r="BB61" s="877" t="s">
        <v>1360</v>
      </c>
      <c r="BC61" s="878" t="s">
        <v>1361</v>
      </c>
      <c r="BD61" s="878">
        <v>1</v>
      </c>
      <c r="BE61" s="878" t="s">
        <v>101</v>
      </c>
      <c r="BF61" s="910" t="s">
        <v>1362</v>
      </c>
      <c r="BG61" s="910" t="s">
        <v>1363</v>
      </c>
      <c r="BH61" s="910">
        <v>45761</v>
      </c>
      <c r="BI61" s="1047">
        <v>964.23</v>
      </c>
      <c r="BJ61" s="1213" t="s">
        <v>1364</v>
      </c>
      <c r="BK61" s="1047"/>
      <c r="BL61" s="1047"/>
      <c r="BM61" s="1047"/>
      <c r="BN61" s="904"/>
      <c r="BO61" s="892"/>
    </row>
    <row r="62" spans="1:67" s="719" customFormat="1" ht="117" hidden="1">
      <c r="A62" s="883">
        <v>6738</v>
      </c>
      <c r="B62" s="884">
        <v>1</v>
      </c>
      <c r="C62" s="885" t="s">
        <v>1365</v>
      </c>
      <c r="D62" s="886" t="s">
        <v>1366</v>
      </c>
      <c r="E62" s="887" t="s">
        <v>1367</v>
      </c>
      <c r="F62" s="888" t="s">
        <v>798</v>
      </c>
      <c r="G62" s="888" t="s">
        <v>1130</v>
      </c>
      <c r="H62" s="888" t="s">
        <v>800</v>
      </c>
      <c r="I62" s="888">
        <v>524530</v>
      </c>
      <c r="J62" s="888">
        <v>196550</v>
      </c>
      <c r="K62" s="888" t="s">
        <v>801</v>
      </c>
      <c r="L62" s="1015"/>
      <c r="M62" s="1017" t="s">
        <v>844</v>
      </c>
      <c r="N62" s="1017"/>
      <c r="O62" s="866" t="s">
        <v>845</v>
      </c>
      <c r="P62" s="866"/>
      <c r="Q62" s="866"/>
      <c r="R62" s="866"/>
      <c r="S62" s="977" t="s">
        <v>846</v>
      </c>
      <c r="T62" s="977" t="s">
        <v>847</v>
      </c>
      <c r="U62" s="977">
        <v>5</v>
      </c>
      <c r="V62" s="891">
        <f ca="1">WORKDAY(TODAY(), U62)</f>
        <v>45776</v>
      </c>
      <c r="W62" s="906" t="s">
        <v>806</v>
      </c>
      <c r="X62" s="906" t="s">
        <v>807</v>
      </c>
      <c r="Y62" s="906" t="s">
        <v>806</v>
      </c>
      <c r="Z62" s="893" t="s">
        <v>1368</v>
      </c>
      <c r="AA62" s="886"/>
      <c r="AB62" s="907">
        <v>45684</v>
      </c>
      <c r="AC62" s="953" t="s">
        <v>1369</v>
      </c>
      <c r="AD62" s="885"/>
      <c r="AE62" s="896">
        <v>45687</v>
      </c>
      <c r="AF62" s="897">
        <v>4010542051</v>
      </c>
      <c r="AG62" s="898" t="s">
        <v>811</v>
      </c>
      <c r="AH62" s="899">
        <v>384.41</v>
      </c>
      <c r="AI62" s="888">
        <v>14</v>
      </c>
      <c r="AJ62" s="896">
        <v>45736</v>
      </c>
      <c r="AK62" s="896"/>
      <c r="AL62" s="896"/>
      <c r="AM62" s="896"/>
      <c r="AN62" s="896">
        <v>45741</v>
      </c>
      <c r="AO62" s="900">
        <v>45741</v>
      </c>
      <c r="AP62" s="872" t="s">
        <v>838</v>
      </c>
      <c r="AQ62" s="926">
        <v>45749</v>
      </c>
      <c r="AR62" s="872">
        <f>WORKDAY(AQ62, 5)</f>
        <v>45756</v>
      </c>
      <c r="AS62" s="926" t="s">
        <v>1092</v>
      </c>
      <c r="AT62" s="926">
        <v>45755</v>
      </c>
      <c r="AU62" s="926" t="s">
        <v>101</v>
      </c>
      <c r="AV62" s="1261" t="s">
        <v>1096</v>
      </c>
      <c r="AW62" s="926">
        <v>45756</v>
      </c>
      <c r="AX62" s="926"/>
      <c r="AY62" s="926"/>
      <c r="AZ62" s="876"/>
      <c r="BA62" s="1151">
        <v>3</v>
      </c>
      <c r="BB62" s="877" t="s">
        <v>1370</v>
      </c>
      <c r="BC62" s="878" t="s">
        <v>1371</v>
      </c>
      <c r="BD62" s="878">
        <v>1</v>
      </c>
      <c r="BE62" s="878" t="s">
        <v>1281</v>
      </c>
      <c r="BF62" s="910" t="s">
        <v>1322</v>
      </c>
      <c r="BG62" s="910" t="s">
        <v>1372</v>
      </c>
      <c r="BH62" s="910"/>
      <c r="BI62" s="903">
        <v>1482.23</v>
      </c>
      <c r="BJ62" s="1055" t="s">
        <v>1096</v>
      </c>
      <c r="BK62" s="910"/>
      <c r="BL62" s="910"/>
      <c r="BM62" s="910"/>
      <c r="BN62" s="904"/>
      <c r="BO62" s="911" t="s">
        <v>1373</v>
      </c>
    </row>
    <row r="63" spans="1:67" s="719" customFormat="1" ht="51.95" hidden="1">
      <c r="A63" s="883">
        <v>6800</v>
      </c>
      <c r="B63" s="884">
        <v>1</v>
      </c>
      <c r="C63" s="885" t="s">
        <v>1374</v>
      </c>
      <c r="D63" s="888" t="s">
        <v>1375</v>
      </c>
      <c r="E63" s="887" t="s">
        <v>1376</v>
      </c>
      <c r="F63" s="888" t="s">
        <v>798</v>
      </c>
      <c r="G63" s="888" t="s">
        <v>895</v>
      </c>
      <c r="H63" s="888" t="s">
        <v>800</v>
      </c>
      <c r="I63" s="888">
        <v>531400</v>
      </c>
      <c r="J63" s="888">
        <v>189820</v>
      </c>
      <c r="K63" s="888" t="s">
        <v>801</v>
      </c>
      <c r="L63" s="888"/>
      <c r="M63" s="916" t="s">
        <v>876</v>
      </c>
      <c r="N63" s="916" t="s">
        <v>877</v>
      </c>
      <c r="O63" s="886" t="s">
        <v>1377</v>
      </c>
      <c r="P63" s="1243"/>
      <c r="Q63" s="1243"/>
      <c r="R63" s="1243"/>
      <c r="S63" s="1245" t="s">
        <v>846</v>
      </c>
      <c r="T63" s="1245" t="s">
        <v>879</v>
      </c>
      <c r="U63" s="1245">
        <v>2</v>
      </c>
      <c r="V63" s="891">
        <f ca="1">WORKDAY(TODAY(), U63)</f>
        <v>45771</v>
      </c>
      <c r="W63" s="917" t="s">
        <v>806</v>
      </c>
      <c r="X63" s="917" t="s">
        <v>807</v>
      </c>
      <c r="Y63" s="906" t="s">
        <v>1378</v>
      </c>
      <c r="Z63" s="912" t="s">
        <v>1379</v>
      </c>
      <c r="AA63" s="888" t="s">
        <v>807</v>
      </c>
      <c r="AB63" s="907">
        <v>45684</v>
      </c>
      <c r="AC63" s="953" t="s">
        <v>1380</v>
      </c>
      <c r="AD63" s="885"/>
      <c r="AE63" s="896">
        <v>45687</v>
      </c>
      <c r="AF63" s="897">
        <v>4010542052</v>
      </c>
      <c r="AG63" s="898" t="s">
        <v>811</v>
      </c>
      <c r="AH63" s="899">
        <v>384.41</v>
      </c>
      <c r="AI63" s="888">
        <v>14</v>
      </c>
      <c r="AJ63" s="896"/>
      <c r="AK63" s="896"/>
      <c r="AL63" s="896"/>
      <c r="AM63" s="896"/>
      <c r="AN63" s="896">
        <v>45741</v>
      </c>
      <c r="AO63" s="900">
        <v>45741</v>
      </c>
      <c r="AP63" s="872" t="s">
        <v>838</v>
      </c>
      <c r="AQ63" s="896">
        <v>45748</v>
      </c>
      <c r="AR63" s="872">
        <f>WORKDAY(AQ63, 5)</f>
        <v>45755</v>
      </c>
      <c r="AS63" s="872" t="s">
        <v>1092</v>
      </c>
      <c r="AT63" s="896">
        <v>45755</v>
      </c>
      <c r="AU63" s="896">
        <v>45755</v>
      </c>
      <c r="AV63" s="933" t="s">
        <v>1096</v>
      </c>
      <c r="AW63" s="896">
        <v>45755</v>
      </c>
      <c r="AX63" s="901"/>
      <c r="AY63" s="901"/>
      <c r="AZ63" s="901"/>
      <c r="BA63" s="1151">
        <v>3</v>
      </c>
      <c r="BB63" s="877" t="s">
        <v>1381</v>
      </c>
      <c r="BC63" s="915" t="s">
        <v>1382</v>
      </c>
      <c r="BD63" s="915">
        <v>1</v>
      </c>
      <c r="BE63" s="915" t="s">
        <v>1281</v>
      </c>
      <c r="BF63" s="910" t="s">
        <v>1383</v>
      </c>
      <c r="BG63" s="910" t="s">
        <v>1384</v>
      </c>
      <c r="BH63" s="910">
        <v>45755</v>
      </c>
      <c r="BI63" s="903">
        <v>2319.7800000000002</v>
      </c>
      <c r="BJ63" s="1055" t="s">
        <v>1096</v>
      </c>
      <c r="BK63" s="910"/>
      <c r="BL63" s="910"/>
      <c r="BM63" s="910"/>
      <c r="BN63" s="904"/>
      <c r="BO63" s="892" t="s">
        <v>1385</v>
      </c>
    </row>
    <row r="64" spans="1:67" s="719" customFormat="1" ht="51.95" hidden="1">
      <c r="A64" s="883">
        <v>6805</v>
      </c>
      <c r="B64" s="884">
        <v>1</v>
      </c>
      <c r="C64" s="885" t="s">
        <v>1386</v>
      </c>
      <c r="D64" s="888" t="s">
        <v>1387</v>
      </c>
      <c r="E64" s="887" t="s">
        <v>1388</v>
      </c>
      <c r="F64" s="888" t="s">
        <v>798</v>
      </c>
      <c r="G64" s="888" t="s">
        <v>918</v>
      </c>
      <c r="H64" s="888" t="s">
        <v>800</v>
      </c>
      <c r="I64" s="888">
        <v>542537</v>
      </c>
      <c r="J64" s="888">
        <v>183690</v>
      </c>
      <c r="K64" s="888" t="s">
        <v>801</v>
      </c>
      <c r="L64" s="888"/>
      <c r="M64" s="886" t="s">
        <v>876</v>
      </c>
      <c r="N64" s="916" t="s">
        <v>877</v>
      </c>
      <c r="O64" s="889" t="s">
        <v>878</v>
      </c>
      <c r="P64" s="1243"/>
      <c r="Q64" s="1243"/>
      <c r="R64" s="1243"/>
      <c r="S64" s="1245" t="s">
        <v>846</v>
      </c>
      <c r="T64" s="979" t="s">
        <v>879</v>
      </c>
      <c r="U64" s="979">
        <v>2</v>
      </c>
      <c r="V64" s="969">
        <f ca="1">WORKDAY(TODAY(), U64)</f>
        <v>45771</v>
      </c>
      <c r="W64" s="917" t="s">
        <v>806</v>
      </c>
      <c r="X64" s="906" t="s">
        <v>807</v>
      </c>
      <c r="Y64" s="906" t="s">
        <v>806</v>
      </c>
      <c r="Z64" s="912" t="s">
        <v>1389</v>
      </c>
      <c r="AA64" s="888"/>
      <c r="AB64" s="907">
        <v>45684</v>
      </c>
      <c r="AC64" s="953" t="s">
        <v>1390</v>
      </c>
      <c r="AD64" s="885"/>
      <c r="AE64" s="896">
        <v>45687</v>
      </c>
      <c r="AF64" s="897">
        <v>4010542054</v>
      </c>
      <c r="AG64" s="898" t="s">
        <v>811</v>
      </c>
      <c r="AH64" s="899">
        <v>384.41</v>
      </c>
      <c r="AI64" s="888">
        <v>23</v>
      </c>
      <c r="AJ64" s="896"/>
      <c r="AK64" s="896"/>
      <c r="AL64" s="896"/>
      <c r="AM64" s="896"/>
      <c r="AN64" s="896">
        <v>45750</v>
      </c>
      <c r="AO64" s="900">
        <v>45750</v>
      </c>
      <c r="AP64" s="896" t="s">
        <v>838</v>
      </c>
      <c r="AQ64" s="896">
        <v>45757</v>
      </c>
      <c r="AR64" s="872">
        <f>WORKDAY(AQ64, 5)</f>
        <v>45764</v>
      </c>
      <c r="AS64" s="1057" t="s">
        <v>1092</v>
      </c>
      <c r="AT64" s="933">
        <v>45761</v>
      </c>
      <c r="AU64" s="933" t="s">
        <v>101</v>
      </c>
      <c r="AV64" s="933" t="s">
        <v>1096</v>
      </c>
      <c r="AW64" s="896">
        <v>45761</v>
      </c>
      <c r="AX64" s="901"/>
      <c r="AY64" s="901"/>
      <c r="AZ64" s="929"/>
      <c r="BA64" s="1151">
        <v>3</v>
      </c>
      <c r="BB64" s="877" t="s">
        <v>1391</v>
      </c>
      <c r="BC64" s="915">
        <v>7</v>
      </c>
      <c r="BD64" s="915">
        <v>1</v>
      </c>
      <c r="BE64" s="915" t="s">
        <v>1096</v>
      </c>
      <c r="BF64" s="910" t="s">
        <v>1383</v>
      </c>
      <c r="BG64" s="910" t="s">
        <v>1392</v>
      </c>
      <c r="BH64" s="910">
        <v>45761</v>
      </c>
      <c r="BI64" s="903">
        <v>1482.23</v>
      </c>
      <c r="BJ64" s="1216" t="s">
        <v>1096</v>
      </c>
      <c r="BK64" s="903"/>
      <c r="BL64" s="903"/>
      <c r="BM64" s="903"/>
      <c r="BN64" s="904"/>
      <c r="BO64" s="911"/>
    </row>
    <row r="65" spans="1:67" s="719" customFormat="1" ht="29.45" hidden="1" customHeight="1">
      <c r="A65" s="883">
        <v>7050</v>
      </c>
      <c r="B65" s="888">
        <v>1</v>
      </c>
      <c r="C65" s="885" t="s">
        <v>1393</v>
      </c>
      <c r="D65" s="886" t="s">
        <v>1394</v>
      </c>
      <c r="E65" s="887" t="s">
        <v>1395</v>
      </c>
      <c r="F65" s="888" t="s">
        <v>798</v>
      </c>
      <c r="G65" s="888" t="s">
        <v>971</v>
      </c>
      <c r="H65" s="888" t="s">
        <v>800</v>
      </c>
      <c r="I65" s="888">
        <v>527450</v>
      </c>
      <c r="J65" s="888">
        <v>179370</v>
      </c>
      <c r="K65" s="888" t="s">
        <v>801</v>
      </c>
      <c r="L65" s="888"/>
      <c r="M65" s="916" t="s">
        <v>1396</v>
      </c>
      <c r="N65" s="888"/>
      <c r="O65" s="1022" t="s">
        <v>1397</v>
      </c>
      <c r="P65" s="1243"/>
      <c r="Q65" s="1243"/>
      <c r="R65" s="1243"/>
      <c r="S65" s="1209" t="s">
        <v>1398</v>
      </c>
      <c r="T65" s="979" t="s">
        <v>879</v>
      </c>
      <c r="U65" s="979">
        <v>2</v>
      </c>
      <c r="V65" s="969">
        <f ca="1">WORKDAY(TODAY(), U65)</f>
        <v>45771</v>
      </c>
      <c r="W65" s="917" t="s">
        <v>806</v>
      </c>
      <c r="X65" s="906" t="s">
        <v>807</v>
      </c>
      <c r="Y65" s="906" t="s">
        <v>1399</v>
      </c>
      <c r="Z65" s="912" t="s">
        <v>1400</v>
      </c>
      <c r="AA65" s="888" t="s">
        <v>807</v>
      </c>
      <c r="AB65" s="907">
        <v>45684</v>
      </c>
      <c r="AC65" s="953" t="s">
        <v>1401</v>
      </c>
      <c r="AD65" s="885"/>
      <c r="AE65" s="896">
        <v>45687</v>
      </c>
      <c r="AF65" s="897">
        <v>4010542055</v>
      </c>
      <c r="AG65" s="898" t="s">
        <v>811</v>
      </c>
      <c r="AH65" s="899">
        <v>384.41</v>
      </c>
      <c r="AI65" s="888">
        <v>5</v>
      </c>
      <c r="AJ65" s="896">
        <v>45719</v>
      </c>
      <c r="AK65" s="896"/>
      <c r="AL65" s="896"/>
      <c r="AM65" s="896"/>
      <c r="AN65" s="933">
        <v>45722</v>
      </c>
      <c r="AO65" s="1036">
        <v>45722</v>
      </c>
      <c r="AP65" s="933" t="s">
        <v>1277</v>
      </c>
      <c r="AQ65" s="933">
        <v>45748</v>
      </c>
      <c r="AR65" s="872">
        <f>WORKDAY(AQ65, 5)</f>
        <v>45755</v>
      </c>
      <c r="AS65" s="1057" t="s">
        <v>1092</v>
      </c>
      <c r="AT65" s="896">
        <v>45750</v>
      </c>
      <c r="AU65" s="896">
        <v>45755</v>
      </c>
      <c r="AV65" s="933" t="s">
        <v>1096</v>
      </c>
      <c r="AW65" s="933">
        <v>45748</v>
      </c>
      <c r="AX65" s="1039"/>
      <c r="AY65" s="1225" t="s">
        <v>1333</v>
      </c>
      <c r="AZ65" s="896"/>
      <c r="BA65" s="1151" t="s">
        <v>741</v>
      </c>
      <c r="BB65" s="877" t="s">
        <v>1402</v>
      </c>
      <c r="BC65" s="915" t="s">
        <v>1403</v>
      </c>
      <c r="BD65" s="915">
        <v>1</v>
      </c>
      <c r="BE65" s="915" t="s">
        <v>1096</v>
      </c>
      <c r="BF65" s="910" t="s">
        <v>1404</v>
      </c>
      <c r="BG65" s="910" t="s">
        <v>1349</v>
      </c>
      <c r="BH65" s="910">
        <v>45755</v>
      </c>
      <c r="BI65" s="903">
        <v>694.32</v>
      </c>
      <c r="BJ65" s="1055" t="s">
        <v>1096</v>
      </c>
      <c r="BK65" s="910"/>
      <c r="BL65" s="910"/>
      <c r="BM65" s="910"/>
      <c r="BN65" s="904"/>
      <c r="BO65" s="892" t="s">
        <v>1405</v>
      </c>
    </row>
    <row r="66" spans="1:67" s="719" customFormat="1" ht="51.95" hidden="1">
      <c r="A66" s="883">
        <v>7203</v>
      </c>
      <c r="B66" s="884">
        <v>1</v>
      </c>
      <c r="C66" s="885" t="s">
        <v>1406</v>
      </c>
      <c r="D66" s="886" t="s">
        <v>1407</v>
      </c>
      <c r="E66" s="887" t="s">
        <v>1408</v>
      </c>
      <c r="F66" s="888" t="s">
        <v>798</v>
      </c>
      <c r="G66" s="888" t="s">
        <v>971</v>
      </c>
      <c r="H66" s="888" t="s">
        <v>800</v>
      </c>
      <c r="I66" s="888">
        <v>529886</v>
      </c>
      <c r="J66" s="888">
        <v>181103</v>
      </c>
      <c r="K66" s="888" t="s">
        <v>801</v>
      </c>
      <c r="L66" s="888"/>
      <c r="M66" s="1017" t="s">
        <v>1409</v>
      </c>
      <c r="N66" s="1235"/>
      <c r="O66" s="889" t="s">
        <v>1410</v>
      </c>
      <c r="P66" s="1053"/>
      <c r="Q66" s="1053"/>
      <c r="R66" s="1053"/>
      <c r="S66" s="981" t="s">
        <v>1411</v>
      </c>
      <c r="T66" s="981" t="s">
        <v>922</v>
      </c>
      <c r="U66" s="1002">
        <v>1</v>
      </c>
      <c r="V66" s="969">
        <f ca="1">WORKDAY(TODAY(), U66)</f>
        <v>45770</v>
      </c>
      <c r="W66" s="917" t="s">
        <v>806</v>
      </c>
      <c r="X66" s="906" t="s">
        <v>807</v>
      </c>
      <c r="Y66" s="906" t="s">
        <v>806</v>
      </c>
      <c r="Z66" s="912" t="s">
        <v>1412</v>
      </c>
      <c r="AA66" s="888"/>
      <c r="AB66" s="907">
        <v>45684</v>
      </c>
      <c r="AC66" s="953" t="s">
        <v>1413</v>
      </c>
      <c r="AD66" s="885"/>
      <c r="AE66" s="896">
        <v>45687</v>
      </c>
      <c r="AF66" s="853">
        <v>4010542056</v>
      </c>
      <c r="AG66" s="898" t="s">
        <v>811</v>
      </c>
      <c r="AH66" s="899">
        <v>384.41</v>
      </c>
      <c r="AI66" s="888">
        <v>9</v>
      </c>
      <c r="AJ66" s="896">
        <v>45705</v>
      </c>
      <c r="AK66" s="896"/>
      <c r="AL66" s="896"/>
      <c r="AM66" s="896"/>
      <c r="AN66" s="896">
        <v>45714</v>
      </c>
      <c r="AO66" s="900">
        <v>45714</v>
      </c>
      <c r="AP66" s="896" t="s">
        <v>1414</v>
      </c>
      <c r="AQ66" s="896">
        <v>45733</v>
      </c>
      <c r="AR66" s="872">
        <f>WORKDAY(AQ66, 5)</f>
        <v>45740</v>
      </c>
      <c r="AS66" s="872" t="s">
        <v>1278</v>
      </c>
      <c r="AT66" s="896">
        <v>45756</v>
      </c>
      <c r="AU66" s="896">
        <v>45756</v>
      </c>
      <c r="AV66" s="933" t="s">
        <v>1096</v>
      </c>
      <c r="AW66" s="896">
        <v>45733</v>
      </c>
      <c r="AX66" s="901"/>
      <c r="AY66" s="901"/>
      <c r="AZ66" s="876"/>
      <c r="BA66" s="1151">
        <v>3</v>
      </c>
      <c r="BB66" s="877" t="s">
        <v>1415</v>
      </c>
      <c r="BC66" s="915" t="s">
        <v>1416</v>
      </c>
      <c r="BD66" s="915">
        <v>2</v>
      </c>
      <c r="BE66" s="878" t="s">
        <v>1096</v>
      </c>
      <c r="BF66" s="910" t="s">
        <v>1282</v>
      </c>
      <c r="BG66" s="902" t="s">
        <v>1417</v>
      </c>
      <c r="BH66" s="988" t="s">
        <v>741</v>
      </c>
      <c r="BI66" s="903">
        <v>6138.93</v>
      </c>
      <c r="BJ66" s="1055" t="s">
        <v>1096</v>
      </c>
      <c r="BK66" s="910"/>
      <c r="BL66" s="910"/>
      <c r="BM66" s="910"/>
      <c r="BN66" s="904"/>
      <c r="BO66" s="892" t="s">
        <v>1418</v>
      </c>
    </row>
    <row r="67" spans="1:67" s="719" customFormat="1" ht="78" hidden="1">
      <c r="A67" s="883">
        <v>7204</v>
      </c>
      <c r="B67" s="884">
        <v>1</v>
      </c>
      <c r="C67" s="885" t="s">
        <v>1419</v>
      </c>
      <c r="D67" s="886" t="s">
        <v>1420</v>
      </c>
      <c r="E67" s="934" t="s">
        <v>1421</v>
      </c>
      <c r="F67" s="888" t="s">
        <v>798</v>
      </c>
      <c r="G67" s="888" t="s">
        <v>971</v>
      </c>
      <c r="H67" s="888" t="s">
        <v>800</v>
      </c>
      <c r="I67" s="888">
        <v>529725</v>
      </c>
      <c r="J67" s="888">
        <v>180990</v>
      </c>
      <c r="K67" s="888" t="s">
        <v>801</v>
      </c>
      <c r="L67" s="888"/>
      <c r="M67" s="886" t="s">
        <v>1422</v>
      </c>
      <c r="N67" s="888"/>
      <c r="O67" s="917" t="s">
        <v>1423</v>
      </c>
      <c r="P67" s="917"/>
      <c r="Q67" s="917"/>
      <c r="R67" s="917"/>
      <c r="S67" s="918" t="s">
        <v>846</v>
      </c>
      <c r="T67" s="918" t="s">
        <v>879</v>
      </c>
      <c r="U67" s="1027">
        <v>2</v>
      </c>
      <c r="V67" s="969">
        <f ca="1">WORKDAY(TODAY(), U67)</f>
        <v>45771</v>
      </c>
      <c r="W67" s="917" t="s">
        <v>806</v>
      </c>
      <c r="X67" s="906" t="s">
        <v>807</v>
      </c>
      <c r="Y67" s="906" t="s">
        <v>806</v>
      </c>
      <c r="Z67" s="912" t="s">
        <v>1424</v>
      </c>
      <c r="AA67" s="888"/>
      <c r="AB67" s="907">
        <v>45684</v>
      </c>
      <c r="AC67" s="953" t="s">
        <v>1425</v>
      </c>
      <c r="AD67" s="885"/>
      <c r="AE67" s="896">
        <v>45687</v>
      </c>
      <c r="AF67" s="897">
        <v>4010542057</v>
      </c>
      <c r="AG67" s="898" t="s">
        <v>811</v>
      </c>
      <c r="AH67" s="899">
        <v>384.41</v>
      </c>
      <c r="AI67" s="888">
        <v>9</v>
      </c>
      <c r="AJ67" s="896">
        <v>45705</v>
      </c>
      <c r="AK67" s="896"/>
      <c r="AL67" s="896"/>
      <c r="AM67" s="896"/>
      <c r="AN67" s="896">
        <v>45714</v>
      </c>
      <c r="AO67" s="900">
        <v>45714</v>
      </c>
      <c r="AP67" s="896" t="s">
        <v>1414</v>
      </c>
      <c r="AQ67" s="896">
        <v>45733</v>
      </c>
      <c r="AR67" s="872">
        <f>WORKDAY(AQ67, 5)</f>
        <v>45740</v>
      </c>
      <c r="AS67" s="872" t="s">
        <v>1092</v>
      </c>
      <c r="AT67" s="896">
        <v>45762</v>
      </c>
      <c r="AU67" s="896" t="s">
        <v>101</v>
      </c>
      <c r="AV67" s="896" t="s">
        <v>1096</v>
      </c>
      <c r="AW67" s="896">
        <v>45733</v>
      </c>
      <c r="AX67" s="901"/>
      <c r="AY67" s="1225" t="s">
        <v>1093</v>
      </c>
      <c r="AZ67" s="901"/>
      <c r="BA67" s="1138">
        <v>2</v>
      </c>
      <c r="BB67" s="877"/>
      <c r="BC67" s="915" t="s">
        <v>1095</v>
      </c>
      <c r="BD67" s="915">
        <v>2</v>
      </c>
      <c r="BE67" s="915" t="s">
        <v>1281</v>
      </c>
      <c r="BF67" s="910" t="s">
        <v>1426</v>
      </c>
      <c r="BG67" s="910"/>
      <c r="BH67" s="910" t="s">
        <v>741</v>
      </c>
      <c r="BI67" s="903">
        <v>1700.23</v>
      </c>
      <c r="BJ67" s="1055" t="s">
        <v>1096</v>
      </c>
      <c r="BK67" s="910"/>
      <c r="BL67" s="910"/>
      <c r="BM67" s="910"/>
      <c r="BN67" s="904"/>
      <c r="BO67" s="892" t="s">
        <v>1427</v>
      </c>
    </row>
    <row r="68" spans="1:67" s="719" customFormat="1" ht="156" hidden="1">
      <c r="A68" s="883">
        <v>7262</v>
      </c>
      <c r="B68" s="884">
        <v>1</v>
      </c>
      <c r="C68" s="885" t="s">
        <v>1428</v>
      </c>
      <c r="D68" s="886" t="s">
        <v>1429</v>
      </c>
      <c r="E68" s="887" t="s">
        <v>1430</v>
      </c>
      <c r="F68" s="888" t="s">
        <v>798</v>
      </c>
      <c r="G68" s="888" t="s">
        <v>842</v>
      </c>
      <c r="H68" s="888" t="s">
        <v>800</v>
      </c>
      <c r="I68" s="888">
        <v>528364</v>
      </c>
      <c r="J68" s="888">
        <v>181139</v>
      </c>
      <c r="K68" s="888" t="s">
        <v>801</v>
      </c>
      <c r="L68" s="888"/>
      <c r="M68" s="936" t="s">
        <v>1431</v>
      </c>
      <c r="N68" s="888" t="s">
        <v>1432</v>
      </c>
      <c r="O68" s="889" t="s">
        <v>1433</v>
      </c>
      <c r="P68" s="889"/>
      <c r="Q68" s="889"/>
      <c r="R68" s="889"/>
      <c r="S68" s="890" t="s">
        <v>1434</v>
      </c>
      <c r="T68" s="890" t="s">
        <v>922</v>
      </c>
      <c r="U68" s="890">
        <v>1</v>
      </c>
      <c r="V68" s="868">
        <f ca="1">WORKDAY(TODAY(), U68)</f>
        <v>45770</v>
      </c>
      <c r="W68" s="906" t="s">
        <v>1435</v>
      </c>
      <c r="X68" s="906"/>
      <c r="Y68" s="906" t="s">
        <v>1436</v>
      </c>
      <c r="Z68" s="912" t="s">
        <v>1437</v>
      </c>
      <c r="AA68" s="888" t="s">
        <v>807</v>
      </c>
      <c r="AB68" s="907">
        <v>45684</v>
      </c>
      <c r="AC68" s="953" t="s">
        <v>1438</v>
      </c>
      <c r="AD68" s="885"/>
      <c r="AE68" s="896">
        <v>45687</v>
      </c>
      <c r="AF68" s="897">
        <v>4010542059</v>
      </c>
      <c r="AG68" s="898" t="s">
        <v>811</v>
      </c>
      <c r="AH68" s="899">
        <v>384.41</v>
      </c>
      <c r="AI68" s="888">
        <v>7</v>
      </c>
      <c r="AJ68" s="896"/>
      <c r="AK68" s="896"/>
      <c r="AL68" s="896"/>
      <c r="AM68" s="896"/>
      <c r="AN68" s="896">
        <v>45728</v>
      </c>
      <c r="AO68" s="900">
        <v>45728</v>
      </c>
      <c r="AP68" s="896" t="s">
        <v>1277</v>
      </c>
      <c r="AQ68" s="896">
        <v>45748</v>
      </c>
      <c r="AR68" s="872">
        <f>WORKDAY(AQ68, 5)</f>
        <v>45755</v>
      </c>
      <c r="AS68" s="872" t="s">
        <v>101</v>
      </c>
      <c r="AT68" s="896">
        <v>45750</v>
      </c>
      <c r="AU68" s="872" t="s">
        <v>101</v>
      </c>
      <c r="AV68" s="872" t="s">
        <v>101</v>
      </c>
      <c r="AW68" s="896">
        <v>45748</v>
      </c>
      <c r="AX68" s="901"/>
      <c r="AY68" s="901"/>
      <c r="AZ68" s="901"/>
      <c r="BA68" s="1138">
        <v>3</v>
      </c>
      <c r="BB68" s="877" t="s">
        <v>1439</v>
      </c>
      <c r="BC68" s="915" t="s">
        <v>1440</v>
      </c>
      <c r="BD68" s="915">
        <v>2</v>
      </c>
      <c r="BE68" s="915" t="s">
        <v>1281</v>
      </c>
      <c r="BF68" s="910" t="s">
        <v>1383</v>
      </c>
      <c r="BG68" s="910" t="s">
        <v>1441</v>
      </c>
      <c r="BH68" s="910">
        <v>45755</v>
      </c>
      <c r="BI68" s="903">
        <v>2262.06</v>
      </c>
      <c r="BJ68" s="1055" t="s">
        <v>1096</v>
      </c>
      <c r="BK68" s="910"/>
      <c r="BL68" s="910"/>
      <c r="BM68" s="910"/>
      <c r="BN68" s="904"/>
      <c r="BO68" s="892" t="s">
        <v>1442</v>
      </c>
    </row>
    <row r="69" spans="1:67" s="719" customFormat="1" ht="104.1" hidden="1">
      <c r="A69" s="883">
        <v>7269</v>
      </c>
      <c r="B69" s="884">
        <v>1</v>
      </c>
      <c r="C69" s="885" t="s">
        <v>1443</v>
      </c>
      <c r="D69" s="886" t="s">
        <v>1444</v>
      </c>
      <c r="E69" s="934" t="s">
        <v>1445</v>
      </c>
      <c r="F69" s="888" t="s">
        <v>798</v>
      </c>
      <c r="G69" s="888" t="s">
        <v>887</v>
      </c>
      <c r="H69" s="888" t="s">
        <v>800</v>
      </c>
      <c r="I69" s="888">
        <v>528751</v>
      </c>
      <c r="J69" s="888">
        <v>183718</v>
      </c>
      <c r="K69" s="888" t="s">
        <v>843</v>
      </c>
      <c r="L69" s="888"/>
      <c r="M69" s="886" t="s">
        <v>1446</v>
      </c>
      <c r="N69" s="888"/>
      <c r="O69" s="889" t="s">
        <v>1447</v>
      </c>
      <c r="P69" s="889"/>
      <c r="Q69" s="889"/>
      <c r="R69" s="889"/>
      <c r="S69" s="890" t="s">
        <v>1448</v>
      </c>
      <c r="T69" s="890" t="s">
        <v>1449</v>
      </c>
      <c r="U69" s="890">
        <v>3</v>
      </c>
      <c r="V69" s="891">
        <f ca="1">WORKDAY(TODAY(), U69)</f>
        <v>45772</v>
      </c>
      <c r="W69" s="892" t="s">
        <v>1450</v>
      </c>
      <c r="X69" s="892" t="s">
        <v>807</v>
      </c>
      <c r="Y69" s="906" t="s">
        <v>1451</v>
      </c>
      <c r="Z69" s="912" t="s">
        <v>1452</v>
      </c>
      <c r="AA69" s="888" t="s">
        <v>807</v>
      </c>
      <c r="AB69" s="907">
        <v>45684</v>
      </c>
      <c r="AC69" s="953" t="s">
        <v>1453</v>
      </c>
      <c r="AD69" s="885"/>
      <c r="AE69" s="896">
        <v>45687</v>
      </c>
      <c r="AF69" s="897">
        <v>4010542060</v>
      </c>
      <c r="AG69" s="898" t="s">
        <v>811</v>
      </c>
      <c r="AH69" s="899">
        <v>384.41</v>
      </c>
      <c r="AI69" s="888">
        <v>15</v>
      </c>
      <c r="AJ69" s="896"/>
      <c r="AK69" s="896"/>
      <c r="AL69" s="896"/>
      <c r="AM69" s="896"/>
      <c r="AN69" s="931">
        <v>45756</v>
      </c>
      <c r="AO69" s="937">
        <v>45756</v>
      </c>
      <c r="AP69" s="931" t="s">
        <v>928</v>
      </c>
      <c r="AQ69" s="896" t="s">
        <v>1454</v>
      </c>
      <c r="AR69" s="872"/>
      <c r="AS69" s="872"/>
      <c r="AT69" s="896"/>
      <c r="AU69" s="924"/>
      <c r="AV69" s="896"/>
      <c r="AW69" s="896"/>
      <c r="AX69" s="901"/>
      <c r="AY69" s="901"/>
      <c r="AZ69" s="901"/>
      <c r="BA69" s="924"/>
      <c r="BB69" s="877"/>
      <c r="BC69" s="915" t="s">
        <v>1455</v>
      </c>
      <c r="BD69" s="915"/>
      <c r="BE69" s="915"/>
      <c r="BF69" s="910"/>
      <c r="BG69" s="910"/>
      <c r="BH69" s="910"/>
      <c r="BI69" s="903"/>
      <c r="BJ69" s="1055"/>
      <c r="BK69" s="910"/>
      <c r="BL69" s="910"/>
      <c r="BM69" s="910"/>
      <c r="BN69" s="904"/>
      <c r="BO69" s="911" t="s">
        <v>1456</v>
      </c>
    </row>
    <row r="70" spans="1:67" s="719" customFormat="1" ht="117" hidden="1">
      <c r="A70" s="883">
        <v>7313</v>
      </c>
      <c r="B70" s="884">
        <v>1</v>
      </c>
      <c r="C70" s="885" t="s">
        <v>1457</v>
      </c>
      <c r="D70" s="888" t="s">
        <v>1458</v>
      </c>
      <c r="E70" s="887" t="s">
        <v>1459</v>
      </c>
      <c r="F70" s="888" t="s">
        <v>798</v>
      </c>
      <c r="G70" s="888" t="s">
        <v>1460</v>
      </c>
      <c r="H70" s="888" t="s">
        <v>800</v>
      </c>
      <c r="I70" s="888">
        <v>530541</v>
      </c>
      <c r="J70" s="888">
        <v>181546</v>
      </c>
      <c r="K70" s="888" t="s">
        <v>801</v>
      </c>
      <c r="L70" s="888"/>
      <c r="M70" s="886" t="s">
        <v>844</v>
      </c>
      <c r="N70" s="888"/>
      <c r="O70" s="889" t="s">
        <v>845</v>
      </c>
      <c r="P70" s="889"/>
      <c r="Q70" s="889"/>
      <c r="R70" s="889"/>
      <c r="S70" s="890" t="s">
        <v>846</v>
      </c>
      <c r="T70" s="890" t="s">
        <v>847</v>
      </c>
      <c r="U70" s="968">
        <v>5</v>
      </c>
      <c r="V70" s="969">
        <f ca="1">WORKDAY(TODAY(), U70)</f>
        <v>45776</v>
      </c>
      <c r="W70" s="917" t="s">
        <v>806</v>
      </c>
      <c r="X70" s="906" t="s">
        <v>807</v>
      </c>
      <c r="Y70" s="906" t="s">
        <v>1461</v>
      </c>
      <c r="Z70" s="912" t="s">
        <v>1462</v>
      </c>
      <c r="AA70" s="888" t="s">
        <v>807</v>
      </c>
      <c r="AB70" s="907">
        <v>45685</v>
      </c>
      <c r="AC70" s="953" t="s">
        <v>1463</v>
      </c>
      <c r="AD70" s="885"/>
      <c r="AE70" s="896">
        <v>45687</v>
      </c>
      <c r="AF70" s="897">
        <v>4010542063</v>
      </c>
      <c r="AG70" s="898" t="s">
        <v>811</v>
      </c>
      <c r="AH70" s="899">
        <v>384.41</v>
      </c>
      <c r="AI70" s="888">
        <v>10</v>
      </c>
      <c r="AJ70" s="896"/>
      <c r="AK70" s="896"/>
      <c r="AL70" s="896"/>
      <c r="AM70" s="896"/>
      <c r="AN70" s="896">
        <v>45747</v>
      </c>
      <c r="AO70" s="900">
        <v>45747</v>
      </c>
      <c r="AP70" s="896" t="s">
        <v>838</v>
      </c>
      <c r="AQ70" s="896">
        <v>45749</v>
      </c>
      <c r="AR70" s="872">
        <f>WORKDAY(AQ70, 5)</f>
        <v>45756</v>
      </c>
      <c r="AS70" s="1057" t="s">
        <v>1092</v>
      </c>
      <c r="AT70" s="933">
        <v>45761</v>
      </c>
      <c r="AU70" s="927" t="s">
        <v>101</v>
      </c>
      <c r="AV70" s="933" t="s">
        <v>1096</v>
      </c>
      <c r="AW70" s="896">
        <v>45761</v>
      </c>
      <c r="AX70" s="901"/>
      <c r="AY70" s="901"/>
      <c r="AZ70" s="901"/>
      <c r="BA70" s="1151">
        <v>3</v>
      </c>
      <c r="BB70" s="877" t="s">
        <v>1464</v>
      </c>
      <c r="BC70" s="878" t="s">
        <v>1465</v>
      </c>
      <c r="BD70" s="878">
        <v>3</v>
      </c>
      <c r="BE70" s="878" t="s">
        <v>1096</v>
      </c>
      <c r="BF70" s="910" t="s">
        <v>1383</v>
      </c>
      <c r="BG70" s="910" t="s">
        <v>1363</v>
      </c>
      <c r="BH70" s="910">
        <v>45761</v>
      </c>
      <c r="BI70" s="903">
        <v>1824.89</v>
      </c>
      <c r="BJ70" s="1055" t="s">
        <v>1096</v>
      </c>
      <c r="BK70" s="910"/>
      <c r="BL70" s="910"/>
      <c r="BM70" s="910"/>
      <c r="BN70" s="904"/>
      <c r="BO70" s="892" t="s">
        <v>1466</v>
      </c>
    </row>
    <row r="71" spans="1:67" s="719" customFormat="1" ht="65.099999999999994" hidden="1">
      <c r="A71" s="883">
        <v>7447</v>
      </c>
      <c r="B71" s="884">
        <v>2</v>
      </c>
      <c r="C71" s="885" t="s">
        <v>1467</v>
      </c>
      <c r="D71" s="886" t="s">
        <v>1468</v>
      </c>
      <c r="E71" s="887" t="s">
        <v>1469</v>
      </c>
      <c r="F71" s="971" t="s">
        <v>798</v>
      </c>
      <c r="G71" s="971" t="s">
        <v>842</v>
      </c>
      <c r="H71" s="971" t="s">
        <v>800</v>
      </c>
      <c r="I71" s="971">
        <v>525601</v>
      </c>
      <c r="J71" s="971">
        <v>181164</v>
      </c>
      <c r="K71" s="971" t="s">
        <v>801</v>
      </c>
      <c r="L71" s="971"/>
      <c r="M71" s="990" t="s">
        <v>1470</v>
      </c>
      <c r="N71" s="1018" t="s">
        <v>1471</v>
      </c>
      <c r="O71" s="991" t="s">
        <v>1472</v>
      </c>
      <c r="P71" s="991"/>
      <c r="Q71" s="991"/>
      <c r="R71" s="991"/>
      <c r="S71" s="992" t="s">
        <v>1473</v>
      </c>
      <c r="T71" s="890" t="s">
        <v>900</v>
      </c>
      <c r="U71" s="890">
        <v>1</v>
      </c>
      <c r="V71" s="868">
        <f ca="1">WORKDAY(TODAY(), U71)</f>
        <v>45770</v>
      </c>
      <c r="W71" s="994" t="s">
        <v>1474</v>
      </c>
      <c r="X71" s="906" t="s">
        <v>807</v>
      </c>
      <c r="Y71" s="993" t="s">
        <v>806</v>
      </c>
      <c r="Z71" s="995" t="s">
        <v>1475</v>
      </c>
      <c r="AA71" s="888"/>
      <c r="AB71" s="907">
        <v>45694</v>
      </c>
      <c r="AC71" s="953" t="s">
        <v>1476</v>
      </c>
      <c r="AD71" s="885"/>
      <c r="AE71" s="896">
        <v>45706</v>
      </c>
      <c r="AF71" s="897">
        <v>4010543570</v>
      </c>
      <c r="AG71" s="897" t="s">
        <v>811</v>
      </c>
      <c r="AH71" s="899">
        <v>384.41</v>
      </c>
      <c r="AI71" s="888">
        <v>6</v>
      </c>
      <c r="AJ71" s="896">
        <v>45720</v>
      </c>
      <c r="AK71" s="896"/>
      <c r="AL71" s="896"/>
      <c r="AM71" s="896"/>
      <c r="AN71" s="896">
        <v>45722</v>
      </c>
      <c r="AO71" s="900">
        <v>45722</v>
      </c>
      <c r="AP71" s="926" t="s">
        <v>817</v>
      </c>
      <c r="AQ71" s="896">
        <v>45744</v>
      </c>
      <c r="AR71" s="872">
        <f>WORKDAY(AQ71, 5)</f>
        <v>45751</v>
      </c>
      <c r="AS71" s="872" t="s">
        <v>1477</v>
      </c>
      <c r="AT71" s="896">
        <v>45762</v>
      </c>
      <c r="AU71" s="924" t="s">
        <v>101</v>
      </c>
      <c r="AV71" s="896" t="s">
        <v>101</v>
      </c>
      <c r="AW71" s="896">
        <v>45748</v>
      </c>
      <c r="AX71" s="901"/>
      <c r="AY71" s="1225"/>
      <c r="AZ71" s="901">
        <v>45762</v>
      </c>
      <c r="BA71" s="924" t="s">
        <v>741</v>
      </c>
      <c r="BB71" s="877" t="s">
        <v>1478</v>
      </c>
      <c r="BC71" s="915" t="s">
        <v>101</v>
      </c>
      <c r="BD71" s="915" t="s">
        <v>101</v>
      </c>
      <c r="BE71" s="915" t="s">
        <v>101</v>
      </c>
      <c r="BF71" s="910" t="s">
        <v>101</v>
      </c>
      <c r="BG71" s="910" t="s">
        <v>101</v>
      </c>
      <c r="BH71" s="910" t="s">
        <v>101</v>
      </c>
      <c r="BI71" s="903" t="s">
        <v>101</v>
      </c>
      <c r="BJ71" s="1055" t="s">
        <v>101</v>
      </c>
      <c r="BK71" s="910"/>
      <c r="BL71" s="910"/>
      <c r="BM71" s="910"/>
      <c r="BN71" s="904"/>
      <c r="BO71" s="892" t="s">
        <v>1479</v>
      </c>
    </row>
    <row r="72" spans="1:67" s="719" customFormat="1" ht="65.099999999999994" hidden="1">
      <c r="A72" s="883">
        <v>7478</v>
      </c>
      <c r="B72" s="884">
        <v>1</v>
      </c>
      <c r="C72" s="885" t="s">
        <v>1480</v>
      </c>
      <c r="D72" s="888" t="s">
        <v>1481</v>
      </c>
      <c r="E72" s="887" t="s">
        <v>1482</v>
      </c>
      <c r="F72" s="888" t="s">
        <v>798</v>
      </c>
      <c r="G72" s="888" t="s">
        <v>861</v>
      </c>
      <c r="H72" s="888" t="s">
        <v>800</v>
      </c>
      <c r="I72" s="888">
        <v>527432</v>
      </c>
      <c r="J72" s="888">
        <v>178448</v>
      </c>
      <c r="K72" s="888" t="s">
        <v>1172</v>
      </c>
      <c r="L72" s="888"/>
      <c r="M72" s="886" t="s">
        <v>1483</v>
      </c>
      <c r="N72" s="888"/>
      <c r="O72" s="889" t="s">
        <v>1484</v>
      </c>
      <c r="P72" s="889"/>
      <c r="Q72" s="889"/>
      <c r="R72" s="889"/>
      <c r="S72" s="890" t="s">
        <v>1485</v>
      </c>
      <c r="T72" s="890" t="s">
        <v>879</v>
      </c>
      <c r="U72" s="968">
        <v>2</v>
      </c>
      <c r="V72" s="969">
        <f ca="1">WORKDAY(TODAY(), U72)</f>
        <v>45771</v>
      </c>
      <c r="W72" s="917" t="s">
        <v>1486</v>
      </c>
      <c r="X72" s="906" t="s">
        <v>807</v>
      </c>
      <c r="Y72" s="906" t="s">
        <v>1487</v>
      </c>
      <c r="Z72" s="912" t="s">
        <v>1488</v>
      </c>
      <c r="AA72" s="888" t="s">
        <v>807</v>
      </c>
      <c r="AB72" s="907">
        <v>45686</v>
      </c>
      <c r="AC72" s="953" t="s">
        <v>1489</v>
      </c>
      <c r="AD72" s="885"/>
      <c r="AE72" s="896">
        <v>45688</v>
      </c>
      <c r="AF72" s="897">
        <v>4010542852</v>
      </c>
      <c r="AG72" s="898" t="s">
        <v>811</v>
      </c>
      <c r="AH72" s="899">
        <v>384.41</v>
      </c>
      <c r="AI72" s="888">
        <v>5</v>
      </c>
      <c r="AJ72" s="896">
        <v>45719</v>
      </c>
      <c r="AK72" s="896"/>
      <c r="AL72" s="896"/>
      <c r="AM72" s="896"/>
      <c r="AN72" s="933">
        <v>45722</v>
      </c>
      <c r="AO72" s="1036">
        <v>45722</v>
      </c>
      <c r="AP72" s="933" t="s">
        <v>1277</v>
      </c>
      <c r="AQ72" s="933">
        <v>45747</v>
      </c>
      <c r="AR72" s="872">
        <f>WORKDAY(AQ72, 5)</f>
        <v>45754</v>
      </c>
      <c r="AS72" s="872" t="s">
        <v>101</v>
      </c>
      <c r="AT72" s="933">
        <v>45750</v>
      </c>
      <c r="AU72" s="896" t="s">
        <v>101</v>
      </c>
      <c r="AV72" s="896" t="s">
        <v>101</v>
      </c>
      <c r="AW72" s="933">
        <v>45748</v>
      </c>
      <c r="AX72" s="1039"/>
      <c r="AY72" s="1039"/>
      <c r="AZ72" s="901"/>
      <c r="BA72" s="1151">
        <v>3</v>
      </c>
      <c r="BB72" s="877" t="s">
        <v>1490</v>
      </c>
      <c r="BC72" s="915" t="s">
        <v>1491</v>
      </c>
      <c r="BD72" s="915">
        <v>2</v>
      </c>
      <c r="BE72" s="915" t="s">
        <v>1281</v>
      </c>
      <c r="BF72" s="910" t="s">
        <v>1383</v>
      </c>
      <c r="BG72" s="910" t="s">
        <v>1264</v>
      </c>
      <c r="BH72" s="910">
        <v>45755</v>
      </c>
      <c r="BI72" s="903">
        <v>1715.63</v>
      </c>
      <c r="BJ72" s="1055" t="s">
        <v>1096</v>
      </c>
      <c r="BK72" s="910"/>
      <c r="BL72" s="910"/>
      <c r="BM72" s="910"/>
      <c r="BN72" s="904"/>
      <c r="BO72" s="892" t="s">
        <v>1405</v>
      </c>
    </row>
    <row r="73" spans="1:67" s="719" customFormat="1" ht="104.1" hidden="1">
      <c r="A73" s="883">
        <v>7753</v>
      </c>
      <c r="B73" s="884">
        <v>2</v>
      </c>
      <c r="C73" s="885" t="s">
        <v>1492</v>
      </c>
      <c r="D73" s="886" t="s">
        <v>1493</v>
      </c>
      <c r="E73" s="982" t="s">
        <v>1494</v>
      </c>
      <c r="F73" s="971" t="s">
        <v>798</v>
      </c>
      <c r="G73" s="971" t="s">
        <v>861</v>
      </c>
      <c r="H73" s="971" t="s">
        <v>800</v>
      </c>
      <c r="I73" s="971">
        <v>526175</v>
      </c>
      <c r="J73" s="971">
        <v>179322</v>
      </c>
      <c r="K73" s="971" t="s">
        <v>801</v>
      </c>
      <c r="L73" s="971"/>
      <c r="M73" s="978" t="s">
        <v>1495</v>
      </c>
      <c r="N73" s="1237" t="s">
        <v>1496</v>
      </c>
      <c r="O73" s="1241" t="s">
        <v>1497</v>
      </c>
      <c r="P73" s="1241"/>
      <c r="Q73" s="1241"/>
      <c r="R73" s="1241"/>
      <c r="S73" s="1246" t="s">
        <v>1485</v>
      </c>
      <c r="T73" s="890" t="s">
        <v>1018</v>
      </c>
      <c r="U73" s="890">
        <v>2</v>
      </c>
      <c r="V73" s="868">
        <f ca="1">WORKDAY(TODAY(), U73)</f>
        <v>45771</v>
      </c>
      <c r="W73" s="994" t="s">
        <v>1498</v>
      </c>
      <c r="X73" s="906" t="s">
        <v>849</v>
      </c>
      <c r="Y73" s="993" t="s">
        <v>806</v>
      </c>
      <c r="Z73" s="1031" t="s">
        <v>1499</v>
      </c>
      <c r="AA73" s="888"/>
      <c r="AB73" s="907">
        <v>45694</v>
      </c>
      <c r="AC73" s="953" t="s">
        <v>1500</v>
      </c>
      <c r="AD73" s="919" t="s">
        <v>1501</v>
      </c>
      <c r="AE73" s="896">
        <v>45706</v>
      </c>
      <c r="AF73" s="897">
        <v>4010543571</v>
      </c>
      <c r="AG73" s="897" t="s">
        <v>811</v>
      </c>
      <c r="AH73" s="899">
        <v>384.41</v>
      </c>
      <c r="AI73" s="888">
        <v>6</v>
      </c>
      <c r="AJ73" s="896">
        <v>45719</v>
      </c>
      <c r="AK73" s="896"/>
      <c r="AL73" s="896"/>
      <c r="AM73" s="896"/>
      <c r="AN73" s="896">
        <v>45722</v>
      </c>
      <c r="AO73" s="900">
        <v>45722</v>
      </c>
      <c r="AP73" s="920" t="s">
        <v>817</v>
      </c>
      <c r="AQ73" s="896">
        <v>45763</v>
      </c>
      <c r="AR73" s="872"/>
      <c r="AS73" s="872" t="s">
        <v>1477</v>
      </c>
      <c r="AT73" s="896">
        <v>45763</v>
      </c>
      <c r="AU73" s="896" t="s">
        <v>101</v>
      </c>
      <c r="AV73" s="896" t="s">
        <v>1096</v>
      </c>
      <c r="AW73" s="896">
        <v>45764</v>
      </c>
      <c r="AX73" s="901"/>
      <c r="AY73" s="1225" t="s">
        <v>1333</v>
      </c>
      <c r="AZ73" s="1005"/>
      <c r="BA73" s="1151" t="s">
        <v>741</v>
      </c>
      <c r="BB73" s="877" t="s">
        <v>1502</v>
      </c>
      <c r="BC73" s="915" t="s">
        <v>1347</v>
      </c>
      <c r="BD73" s="915">
        <v>1</v>
      </c>
      <c r="BE73" s="915" t="s">
        <v>1281</v>
      </c>
      <c r="BF73" s="902" t="s">
        <v>1503</v>
      </c>
      <c r="BG73" s="902"/>
      <c r="BH73" s="902">
        <v>45763</v>
      </c>
      <c r="BI73" s="43">
        <v>1498.9</v>
      </c>
      <c r="BJ73" s="1214" t="s">
        <v>1096</v>
      </c>
      <c r="BK73" s="902"/>
      <c r="BL73" s="902"/>
      <c r="BM73" s="902"/>
      <c r="BN73" s="1007"/>
      <c r="BO73" s="911" t="s">
        <v>1504</v>
      </c>
    </row>
    <row r="74" spans="1:67" s="719" customFormat="1" ht="65.099999999999994" hidden="1">
      <c r="A74" s="1067">
        <v>7809</v>
      </c>
      <c r="B74" s="979">
        <v>1</v>
      </c>
      <c r="C74" s="919" t="s">
        <v>1505</v>
      </c>
      <c r="D74" s="886" t="s">
        <v>1506</v>
      </c>
      <c r="E74" s="934" t="s">
        <v>1507</v>
      </c>
      <c r="F74" s="886" t="s">
        <v>798</v>
      </c>
      <c r="G74" s="886" t="s">
        <v>861</v>
      </c>
      <c r="H74" s="886" t="s">
        <v>800</v>
      </c>
      <c r="I74" s="886">
        <v>526406</v>
      </c>
      <c r="J74" s="886">
        <v>177915</v>
      </c>
      <c r="K74" s="886" t="s">
        <v>843</v>
      </c>
      <c r="L74" s="886"/>
      <c r="M74" s="886" t="s">
        <v>1508</v>
      </c>
      <c r="N74" s="886" t="s">
        <v>1509</v>
      </c>
      <c r="O74" s="886" t="s">
        <v>1510</v>
      </c>
      <c r="P74" s="1243"/>
      <c r="Q74" s="1243"/>
      <c r="R74" s="1243"/>
      <c r="S74" s="1245" t="s">
        <v>846</v>
      </c>
      <c r="T74" s="890" t="s">
        <v>879</v>
      </c>
      <c r="U74" s="890">
        <v>2</v>
      </c>
      <c r="V74" s="891">
        <f ca="1">WORKDAY(TODAY(), U74)</f>
        <v>45771</v>
      </c>
      <c r="W74" s="917" t="s">
        <v>806</v>
      </c>
      <c r="X74" s="917" t="s">
        <v>807</v>
      </c>
      <c r="Y74" s="906" t="s">
        <v>806</v>
      </c>
      <c r="Z74" s="912" t="s">
        <v>1511</v>
      </c>
      <c r="AA74" s="888"/>
      <c r="AB74" s="907">
        <v>45686</v>
      </c>
      <c r="AC74" s="953" t="s">
        <v>1512</v>
      </c>
      <c r="AD74" s="885"/>
      <c r="AE74" s="896">
        <v>45698</v>
      </c>
      <c r="AF74" s="897">
        <v>4010542855</v>
      </c>
      <c r="AG74" s="898" t="s">
        <v>811</v>
      </c>
      <c r="AH74" s="897"/>
      <c r="AI74" s="888">
        <v>4</v>
      </c>
      <c r="AJ74" s="896">
        <v>45729</v>
      </c>
      <c r="AK74" s="896"/>
      <c r="AL74" s="908"/>
      <c r="AM74" s="908"/>
      <c r="AN74" s="908">
        <v>45733</v>
      </c>
      <c r="AO74" s="1068">
        <v>45733</v>
      </c>
      <c r="AP74" s="908" t="s">
        <v>1260</v>
      </c>
      <c r="AQ74" s="908">
        <v>45734</v>
      </c>
      <c r="AR74" s="1065">
        <f>WORKDAY(AQ74, 5)</f>
        <v>45741</v>
      </c>
      <c r="AS74" s="1259"/>
      <c r="AT74" s="1069"/>
      <c r="AU74" s="1259"/>
      <c r="AV74" s="1259"/>
      <c r="AW74" s="908"/>
      <c r="AX74" s="1005"/>
      <c r="AY74" s="1226" t="s">
        <v>1513</v>
      </c>
      <c r="AZ74" s="1005"/>
      <c r="BA74" s="1145">
        <v>2</v>
      </c>
      <c r="BB74" s="1266" t="s">
        <v>1514</v>
      </c>
      <c r="BC74" s="1070" t="s">
        <v>1403</v>
      </c>
      <c r="BD74" s="1070">
        <v>2</v>
      </c>
      <c r="BE74" s="1070" t="s">
        <v>1096</v>
      </c>
      <c r="BF74" s="947" t="s">
        <v>1515</v>
      </c>
      <c r="BG74" s="947" t="s">
        <v>1516</v>
      </c>
      <c r="BH74" s="902"/>
      <c r="BI74" s="1066"/>
      <c r="BJ74" s="1214"/>
      <c r="BK74" s="902"/>
      <c r="BL74" s="902"/>
      <c r="BM74" s="902"/>
      <c r="BN74" s="1007"/>
      <c r="BO74" s="892" t="s">
        <v>1517</v>
      </c>
    </row>
    <row r="75" spans="1:67" s="719" customFormat="1" ht="117" hidden="1">
      <c r="A75" s="883">
        <v>7822</v>
      </c>
      <c r="B75" s="888">
        <v>1</v>
      </c>
      <c r="C75" s="885" t="s">
        <v>1518</v>
      </c>
      <c r="D75" s="886" t="s">
        <v>1519</v>
      </c>
      <c r="E75" s="887" t="s">
        <v>1520</v>
      </c>
      <c r="F75" s="888" t="s">
        <v>798</v>
      </c>
      <c r="G75" s="888" t="s">
        <v>983</v>
      </c>
      <c r="H75" s="888" t="s">
        <v>800</v>
      </c>
      <c r="I75" s="888">
        <v>527483</v>
      </c>
      <c r="J75" s="888">
        <v>177227</v>
      </c>
      <c r="K75" s="888" t="s">
        <v>801</v>
      </c>
      <c r="L75" s="888"/>
      <c r="M75" s="886" t="s">
        <v>1521</v>
      </c>
      <c r="N75" s="888"/>
      <c r="O75" s="888" t="s">
        <v>1036</v>
      </c>
      <c r="P75" s="1235"/>
      <c r="Q75" s="1235"/>
      <c r="R75" s="1235"/>
      <c r="S75" s="1244" t="s">
        <v>846</v>
      </c>
      <c r="T75" s="918" t="s">
        <v>879</v>
      </c>
      <c r="U75" s="918">
        <v>2</v>
      </c>
      <c r="V75" s="891">
        <f ca="1">WORKDAY(TODAY(), U75)</f>
        <v>45771</v>
      </c>
      <c r="W75" s="889" t="s">
        <v>1522</v>
      </c>
      <c r="X75" s="889" t="s">
        <v>807</v>
      </c>
      <c r="Y75" s="906" t="s">
        <v>806</v>
      </c>
      <c r="Z75" s="893" t="s">
        <v>1523</v>
      </c>
      <c r="AA75" s="886"/>
      <c r="AB75" s="907">
        <v>45686</v>
      </c>
      <c r="AC75" s="953" t="s">
        <v>1524</v>
      </c>
      <c r="AD75" s="885"/>
      <c r="AE75" s="896">
        <v>45698</v>
      </c>
      <c r="AF75" s="897">
        <v>4010542857</v>
      </c>
      <c r="AG75" s="898" t="s">
        <v>811</v>
      </c>
      <c r="AH75" s="897"/>
      <c r="AI75" s="888">
        <v>4</v>
      </c>
      <c r="AJ75" s="896">
        <v>45729</v>
      </c>
      <c r="AK75" s="896"/>
      <c r="AL75" s="896"/>
      <c r="AM75" s="896"/>
      <c r="AN75" s="896">
        <v>45733</v>
      </c>
      <c r="AO75" s="900">
        <v>45733</v>
      </c>
      <c r="AP75" s="896" t="s">
        <v>1260</v>
      </c>
      <c r="AQ75" s="896">
        <v>45734</v>
      </c>
      <c r="AR75" s="872">
        <f>WORKDAY(AQ75, 5)</f>
        <v>45741</v>
      </c>
      <c r="AS75" s="1057" t="s">
        <v>1092</v>
      </c>
      <c r="AT75" s="933">
        <v>45761</v>
      </c>
      <c r="AU75" s="933" t="s">
        <v>101</v>
      </c>
      <c r="AV75" s="933" t="s">
        <v>1096</v>
      </c>
      <c r="AW75" s="896">
        <v>45761</v>
      </c>
      <c r="AX75" s="901"/>
      <c r="AY75" s="1225" t="s">
        <v>1333</v>
      </c>
      <c r="AZ75" s="901"/>
      <c r="BA75" s="1138" t="s">
        <v>741</v>
      </c>
      <c r="BB75" s="877" t="s">
        <v>1525</v>
      </c>
      <c r="BC75" s="878" t="s">
        <v>1526</v>
      </c>
      <c r="BD75" s="878">
        <v>2</v>
      </c>
      <c r="BE75" s="878" t="s">
        <v>101</v>
      </c>
      <c r="BF75" s="910" t="s">
        <v>1362</v>
      </c>
      <c r="BG75" s="910" t="s">
        <v>1527</v>
      </c>
      <c r="BH75" s="910">
        <v>45761</v>
      </c>
      <c r="BI75" s="903">
        <v>1188.6300000000001</v>
      </c>
      <c r="BJ75" s="1055" t="s">
        <v>1096</v>
      </c>
      <c r="BK75" s="910"/>
      <c r="BL75" s="910"/>
      <c r="BM75" s="910"/>
      <c r="BN75" s="1052"/>
      <c r="BO75" s="892" t="s">
        <v>1528</v>
      </c>
    </row>
    <row r="76" spans="1:67" s="719" customFormat="1" ht="65.099999999999994" hidden="1">
      <c r="A76" s="883">
        <v>7831</v>
      </c>
      <c r="B76" s="884">
        <v>1</v>
      </c>
      <c r="C76" s="885" t="s">
        <v>1529</v>
      </c>
      <c r="D76" s="886" t="s">
        <v>1530</v>
      </c>
      <c r="E76" s="887" t="s">
        <v>1531</v>
      </c>
      <c r="F76" s="888" t="s">
        <v>798</v>
      </c>
      <c r="G76" s="888" t="s">
        <v>861</v>
      </c>
      <c r="H76" s="888" t="s">
        <v>800</v>
      </c>
      <c r="I76" s="888">
        <v>525233</v>
      </c>
      <c r="J76" s="888">
        <v>179384</v>
      </c>
      <c r="K76" s="888" t="s">
        <v>801</v>
      </c>
      <c r="L76" s="888"/>
      <c r="M76" s="886" t="s">
        <v>1532</v>
      </c>
      <c r="N76" s="886" t="s">
        <v>1533</v>
      </c>
      <c r="O76" s="888" t="s">
        <v>1534</v>
      </c>
      <c r="P76" s="1235"/>
      <c r="Q76" s="1235"/>
      <c r="R76" s="1235"/>
      <c r="S76" s="1244" t="s">
        <v>1535</v>
      </c>
      <c r="T76" s="918" t="s">
        <v>974</v>
      </c>
      <c r="U76" s="1244">
        <v>0</v>
      </c>
      <c r="V76" s="891">
        <f ca="1">WORKDAY(TODAY(), U76)</f>
        <v>45769</v>
      </c>
      <c r="W76" s="887" t="s">
        <v>806</v>
      </c>
      <c r="X76" s="1235" t="s">
        <v>807</v>
      </c>
      <c r="Y76" s="906" t="s">
        <v>806</v>
      </c>
      <c r="Z76" s="912" t="s">
        <v>1536</v>
      </c>
      <c r="AA76" s="888"/>
      <c r="AB76" s="907">
        <v>45687</v>
      </c>
      <c r="AC76" s="953" t="s">
        <v>1537</v>
      </c>
      <c r="AD76" s="885"/>
      <c r="AE76" s="896">
        <v>45698</v>
      </c>
      <c r="AF76" s="897">
        <v>4010542858</v>
      </c>
      <c r="AG76" s="898" t="s">
        <v>811</v>
      </c>
      <c r="AH76" s="897"/>
      <c r="AI76" s="888">
        <v>6</v>
      </c>
      <c r="AJ76" s="896">
        <v>45720</v>
      </c>
      <c r="AK76" s="896"/>
      <c r="AL76" s="896"/>
      <c r="AM76" s="896"/>
      <c r="AN76" s="896">
        <v>45722</v>
      </c>
      <c r="AO76" s="900">
        <v>45722</v>
      </c>
      <c r="AP76" s="896" t="s">
        <v>817</v>
      </c>
      <c r="AQ76" s="896">
        <v>45742</v>
      </c>
      <c r="AR76" s="872">
        <f>WORKDAY(AQ76, 5)</f>
        <v>45749</v>
      </c>
      <c r="AS76" s="872" t="s">
        <v>101</v>
      </c>
      <c r="AT76" s="896">
        <v>45750</v>
      </c>
      <c r="AU76" s="896" t="s">
        <v>101</v>
      </c>
      <c r="AV76" s="896" t="s">
        <v>101</v>
      </c>
      <c r="AW76" s="896">
        <v>45763</v>
      </c>
      <c r="AX76" s="901"/>
      <c r="AY76" s="901" t="s">
        <v>1333</v>
      </c>
      <c r="AZ76" s="901"/>
      <c r="BA76" s="1138" t="s">
        <v>741</v>
      </c>
      <c r="BB76" s="877" t="s">
        <v>1538</v>
      </c>
      <c r="BC76" s="915" t="s">
        <v>1347</v>
      </c>
      <c r="BD76" s="915">
        <v>1</v>
      </c>
      <c r="BE76" s="915" t="s">
        <v>1096</v>
      </c>
      <c r="BF76" s="910" t="s">
        <v>1539</v>
      </c>
      <c r="BG76" s="910"/>
      <c r="BH76" s="988">
        <v>45763</v>
      </c>
      <c r="BI76" s="43">
        <v>1498.9</v>
      </c>
      <c r="BJ76" s="1214" t="s">
        <v>1096</v>
      </c>
      <c r="BK76" s="910"/>
      <c r="BL76" s="910"/>
      <c r="BM76" s="910"/>
      <c r="BN76" s="1220"/>
      <c r="BO76" s="889" t="s">
        <v>1540</v>
      </c>
    </row>
    <row r="77" spans="1:67" s="719" customFormat="1" ht="143.1" hidden="1">
      <c r="A77" s="1063">
        <v>7843</v>
      </c>
      <c r="B77" s="979">
        <v>1</v>
      </c>
      <c r="C77" s="919" t="s">
        <v>1541</v>
      </c>
      <c r="D77" s="886" t="s">
        <v>1542</v>
      </c>
      <c r="E77" s="934" t="s">
        <v>1543</v>
      </c>
      <c r="F77" s="886" t="s">
        <v>798</v>
      </c>
      <c r="G77" s="886" t="s">
        <v>887</v>
      </c>
      <c r="H77" s="886" t="s">
        <v>800</v>
      </c>
      <c r="I77" s="886">
        <v>529469</v>
      </c>
      <c r="J77" s="886">
        <v>181821</v>
      </c>
      <c r="K77" s="886" t="s">
        <v>801</v>
      </c>
      <c r="L77" s="886"/>
      <c r="M77" s="886" t="s">
        <v>1544</v>
      </c>
      <c r="N77" s="886"/>
      <c r="O77" s="886" t="s">
        <v>1545</v>
      </c>
      <c r="P77" s="1243"/>
      <c r="Q77" s="1243"/>
      <c r="R77" s="1243"/>
      <c r="S77" s="1245" t="s">
        <v>846</v>
      </c>
      <c r="T77" s="890" t="s">
        <v>879</v>
      </c>
      <c r="U77" s="968">
        <v>2</v>
      </c>
      <c r="V77" s="969">
        <f ca="1">WORKDAY(TODAY(), U77)</f>
        <v>45771</v>
      </c>
      <c r="W77" s="917" t="s">
        <v>806</v>
      </c>
      <c r="X77" s="917" t="s">
        <v>807</v>
      </c>
      <c r="Y77" s="892" t="s">
        <v>1546</v>
      </c>
      <c r="Z77" s="912" t="s">
        <v>1547</v>
      </c>
      <c r="AA77" s="888" t="s">
        <v>807</v>
      </c>
      <c r="AB77" s="907">
        <v>45687</v>
      </c>
      <c r="AC77" s="953" t="s">
        <v>1548</v>
      </c>
      <c r="AD77" s="885"/>
      <c r="AE77" s="896">
        <v>45698</v>
      </c>
      <c r="AF77" s="897">
        <v>4010542859</v>
      </c>
      <c r="AG77" s="898" t="s">
        <v>811</v>
      </c>
      <c r="AH77" s="897"/>
      <c r="AI77" s="888">
        <v>19</v>
      </c>
      <c r="AJ77" s="896">
        <v>45727</v>
      </c>
      <c r="AK77" s="896"/>
      <c r="AL77" s="932" t="s">
        <v>91</v>
      </c>
      <c r="AM77" s="932" t="s">
        <v>815</v>
      </c>
      <c r="AN77" s="932">
        <v>45761</v>
      </c>
      <c r="AO77" s="1229">
        <v>45761</v>
      </c>
      <c r="AP77" s="932" t="s">
        <v>959</v>
      </c>
      <c r="AQ77" s="908">
        <v>45763</v>
      </c>
      <c r="AR77" s="1065">
        <f>WORKDAY(AQ77, 5)</f>
        <v>45770</v>
      </c>
      <c r="AS77" s="908" t="s">
        <v>1092</v>
      </c>
      <c r="AT77" s="908">
        <v>45763</v>
      </c>
      <c r="AU77" s="908">
        <v>45763</v>
      </c>
      <c r="AV77" s="908" t="s">
        <v>1096</v>
      </c>
      <c r="AW77" s="908">
        <v>45764</v>
      </c>
      <c r="AX77" s="1005"/>
      <c r="AY77" s="1005"/>
      <c r="AZ77" s="1005"/>
      <c r="BA77" s="1151">
        <v>3</v>
      </c>
      <c r="BB77" s="877" t="s">
        <v>1549</v>
      </c>
      <c r="BC77" s="878" t="s">
        <v>1550</v>
      </c>
      <c r="BD77" s="878">
        <v>2</v>
      </c>
      <c r="BE77" s="878" t="s">
        <v>1096</v>
      </c>
      <c r="BF77" s="902" t="s">
        <v>1383</v>
      </c>
      <c r="BG77" s="902" t="s">
        <v>1551</v>
      </c>
      <c r="BH77" s="902">
        <v>45763</v>
      </c>
      <c r="BI77" s="1066">
        <v>2475.39</v>
      </c>
      <c r="BJ77" s="1214" t="s">
        <v>1096</v>
      </c>
      <c r="BK77" s="902"/>
      <c r="BL77" s="902"/>
      <c r="BM77" s="902"/>
      <c r="BN77" s="1221"/>
      <c r="BO77" s="973" t="s">
        <v>1552</v>
      </c>
    </row>
    <row r="78" spans="1:67" s="719" customFormat="1" ht="78" hidden="1">
      <c r="A78" s="883">
        <v>7850</v>
      </c>
      <c r="B78" s="884">
        <v>1</v>
      </c>
      <c r="C78" s="885" t="s">
        <v>1553</v>
      </c>
      <c r="D78" s="886" t="s">
        <v>1554</v>
      </c>
      <c r="E78" s="887" t="s">
        <v>1555</v>
      </c>
      <c r="F78" s="888" t="s">
        <v>798</v>
      </c>
      <c r="G78" s="888" t="s">
        <v>1460</v>
      </c>
      <c r="H78" s="888" t="s">
        <v>800</v>
      </c>
      <c r="I78" s="888">
        <v>530959</v>
      </c>
      <c r="J78" s="888">
        <v>181968</v>
      </c>
      <c r="K78" s="888" t="s">
        <v>801</v>
      </c>
      <c r="L78" s="888"/>
      <c r="M78" s="886" t="s">
        <v>1556</v>
      </c>
      <c r="N78" s="888"/>
      <c r="O78" s="917" t="s">
        <v>1036</v>
      </c>
      <c r="P78" s="917"/>
      <c r="Q78" s="917"/>
      <c r="R78" s="917"/>
      <c r="S78" s="918" t="s">
        <v>846</v>
      </c>
      <c r="T78" s="918" t="s">
        <v>879</v>
      </c>
      <c r="U78" s="1027">
        <v>2</v>
      </c>
      <c r="V78" s="1223">
        <f ca="1">WORKDAY(TODAY(), U78)</f>
        <v>45771</v>
      </c>
      <c r="W78" s="917" t="s">
        <v>806</v>
      </c>
      <c r="X78" s="917" t="s">
        <v>807</v>
      </c>
      <c r="Y78" s="906" t="s">
        <v>806</v>
      </c>
      <c r="Z78" s="893" t="s">
        <v>1557</v>
      </c>
      <c r="AA78" s="886"/>
      <c r="AB78" s="907">
        <v>45687</v>
      </c>
      <c r="AC78" s="953" t="s">
        <v>1558</v>
      </c>
      <c r="AD78" s="885"/>
      <c r="AE78" s="896">
        <v>45698</v>
      </c>
      <c r="AF78" s="897">
        <v>4010542860</v>
      </c>
      <c r="AG78" s="898" t="s">
        <v>811</v>
      </c>
      <c r="AH78" s="897"/>
      <c r="AI78" s="888"/>
      <c r="AJ78" s="896">
        <v>45727</v>
      </c>
      <c r="AK78" s="896"/>
      <c r="AL78" s="896"/>
      <c r="AM78" s="896"/>
      <c r="AN78" s="896">
        <v>45735</v>
      </c>
      <c r="AO78" s="900">
        <v>45735</v>
      </c>
      <c r="AP78" s="896" t="s">
        <v>1260</v>
      </c>
      <c r="AQ78" s="896">
        <v>45734</v>
      </c>
      <c r="AR78" s="872">
        <f>WORKDAY(AQ78, 5)</f>
        <v>45741</v>
      </c>
      <c r="AS78" s="872" t="s">
        <v>101</v>
      </c>
      <c r="AT78" s="896">
        <v>45750</v>
      </c>
      <c r="AU78" s="896" t="s">
        <v>101</v>
      </c>
      <c r="AV78" s="896" t="s">
        <v>101</v>
      </c>
      <c r="AW78" s="896">
        <v>45736</v>
      </c>
      <c r="AX78" s="901"/>
      <c r="AY78" s="1225" t="s">
        <v>1559</v>
      </c>
      <c r="AZ78" s="901"/>
      <c r="BA78" s="1151" t="s">
        <v>741</v>
      </c>
      <c r="BB78" s="877" t="s">
        <v>1560</v>
      </c>
      <c r="BC78" s="878" t="s">
        <v>1561</v>
      </c>
      <c r="BD78" s="878">
        <v>1</v>
      </c>
      <c r="BE78" s="878" t="s">
        <v>1281</v>
      </c>
      <c r="BF78" s="910" t="s">
        <v>1362</v>
      </c>
      <c r="BG78" s="910"/>
      <c r="BH78" s="910">
        <v>45763</v>
      </c>
      <c r="BI78" s="903">
        <v>1507.46</v>
      </c>
      <c r="BJ78" s="1214" t="s">
        <v>1096</v>
      </c>
      <c r="BK78" s="910"/>
      <c r="BL78" s="910"/>
      <c r="BM78" s="910"/>
      <c r="BN78" s="1220"/>
      <c r="BO78" s="889" t="s">
        <v>1562</v>
      </c>
    </row>
    <row r="79" spans="1:67" s="719" customFormat="1" ht="51.95" hidden="1">
      <c r="A79" s="883">
        <v>7858</v>
      </c>
      <c r="B79" s="884">
        <v>1</v>
      </c>
      <c r="C79" s="885" t="s">
        <v>1563</v>
      </c>
      <c r="D79" s="888" t="s">
        <v>1564</v>
      </c>
      <c r="E79" s="887" t="s">
        <v>1565</v>
      </c>
      <c r="F79" s="888" t="s">
        <v>798</v>
      </c>
      <c r="G79" s="888" t="s">
        <v>971</v>
      </c>
      <c r="H79" s="888" t="s">
        <v>800</v>
      </c>
      <c r="I79" s="888">
        <v>530595</v>
      </c>
      <c r="J79" s="888">
        <v>180831</v>
      </c>
      <c r="K79" s="888" t="s">
        <v>843</v>
      </c>
      <c r="L79" s="888"/>
      <c r="M79" s="943" t="s">
        <v>1566</v>
      </c>
      <c r="N79" s="865"/>
      <c r="O79" s="1053" t="s">
        <v>1567</v>
      </c>
      <c r="P79" s="1053"/>
      <c r="Q79" s="1053"/>
      <c r="R79" s="1053"/>
      <c r="S79" s="981" t="s">
        <v>846</v>
      </c>
      <c r="T79" s="890" t="s">
        <v>879</v>
      </c>
      <c r="U79" s="890">
        <v>2</v>
      </c>
      <c r="V79" s="868">
        <f ca="1">WORKDAY(TODAY(), U79)</f>
        <v>45771</v>
      </c>
      <c r="W79" s="906" t="s">
        <v>806</v>
      </c>
      <c r="X79" s="906" t="s">
        <v>807</v>
      </c>
      <c r="Y79" s="906" t="s">
        <v>806</v>
      </c>
      <c r="Z79" s="912" t="s">
        <v>1568</v>
      </c>
      <c r="AA79" s="888"/>
      <c r="AB79" s="907">
        <v>45687</v>
      </c>
      <c r="AC79" s="953" t="s">
        <v>1569</v>
      </c>
      <c r="AD79" s="885"/>
      <c r="AE79" s="896">
        <v>45698</v>
      </c>
      <c r="AF79" s="897">
        <v>4010542861</v>
      </c>
      <c r="AG79" s="898" t="s">
        <v>811</v>
      </c>
      <c r="AH79" s="899">
        <v>384.41</v>
      </c>
      <c r="AI79" s="888">
        <v>10</v>
      </c>
      <c r="AJ79" s="896"/>
      <c r="AK79" s="896"/>
      <c r="AL79" s="896"/>
      <c r="AM79" s="896"/>
      <c r="AN79" s="896">
        <v>45744</v>
      </c>
      <c r="AO79" s="900">
        <v>45747</v>
      </c>
      <c r="AP79" s="920" t="s">
        <v>838</v>
      </c>
      <c r="AQ79" s="896">
        <v>45749</v>
      </c>
      <c r="AR79" s="872">
        <f>WORKDAY(AQ79, 5)</f>
        <v>45756</v>
      </c>
      <c r="AS79" s="933" t="s">
        <v>1092</v>
      </c>
      <c r="AT79" s="933">
        <v>45761</v>
      </c>
      <c r="AU79" s="933" t="s">
        <v>101</v>
      </c>
      <c r="AV79" s="933" t="s">
        <v>1096</v>
      </c>
      <c r="AW79" s="896">
        <v>45761</v>
      </c>
      <c r="AX79" s="901"/>
      <c r="AY79" s="901"/>
      <c r="AZ79" s="901"/>
      <c r="BA79" s="1138">
        <v>3</v>
      </c>
      <c r="BB79" s="877" t="s">
        <v>1570</v>
      </c>
      <c r="BC79" s="915" t="s">
        <v>1571</v>
      </c>
      <c r="BD79" s="915">
        <v>2</v>
      </c>
      <c r="BE79" s="915" t="s">
        <v>101</v>
      </c>
      <c r="BF79" s="910" t="s">
        <v>1383</v>
      </c>
      <c r="BG79" s="910" t="s">
        <v>1527</v>
      </c>
      <c r="BH79" s="910">
        <v>45761</v>
      </c>
      <c r="BI79" s="903">
        <v>2041.3</v>
      </c>
      <c r="BJ79" s="1214" t="s">
        <v>1096</v>
      </c>
      <c r="BK79" s="910"/>
      <c r="BL79" s="910"/>
      <c r="BM79" s="910"/>
      <c r="BN79" s="1220"/>
      <c r="BO79" s="889" t="s">
        <v>1466</v>
      </c>
    </row>
    <row r="80" spans="1:67" ht="78" hidden="1">
      <c r="A80" s="883">
        <v>7900</v>
      </c>
      <c r="B80" s="884">
        <v>2</v>
      </c>
      <c r="C80" s="885" t="s">
        <v>1572</v>
      </c>
      <c r="D80" s="886" t="s">
        <v>1573</v>
      </c>
      <c r="E80" s="887" t="s">
        <v>1574</v>
      </c>
      <c r="F80" s="971" t="s">
        <v>798</v>
      </c>
      <c r="G80" s="971" t="s">
        <v>829</v>
      </c>
      <c r="H80" s="971" t="s">
        <v>800</v>
      </c>
      <c r="I80" s="971">
        <v>533291</v>
      </c>
      <c r="J80" s="971">
        <v>180700</v>
      </c>
      <c r="K80" s="971" t="s">
        <v>801</v>
      </c>
      <c r="L80" s="971"/>
      <c r="M80" s="990" t="s">
        <v>1575</v>
      </c>
      <c r="N80" s="990" t="s">
        <v>1576</v>
      </c>
      <c r="O80" s="1241" t="s">
        <v>1577</v>
      </c>
      <c r="P80" s="1241"/>
      <c r="Q80" s="1241"/>
      <c r="R80" s="1241"/>
      <c r="S80" s="1246" t="s">
        <v>1578</v>
      </c>
      <c r="T80" s="890" t="s">
        <v>1018</v>
      </c>
      <c r="U80" s="968">
        <v>2</v>
      </c>
      <c r="V80" s="969">
        <f ca="1">WORKDAY(TODAY(), U80)</f>
        <v>45771</v>
      </c>
      <c r="W80" s="1247" t="s">
        <v>1579</v>
      </c>
      <c r="X80" s="906" t="s">
        <v>849</v>
      </c>
      <c r="Y80" s="993" t="s">
        <v>1580</v>
      </c>
      <c r="Z80" s="995" t="s">
        <v>1581</v>
      </c>
      <c r="AA80" s="888"/>
      <c r="AB80" s="907">
        <v>45694</v>
      </c>
      <c r="AC80" s="953" t="s">
        <v>1582</v>
      </c>
      <c r="AD80" s="885"/>
      <c r="AE80" s="896">
        <v>45706</v>
      </c>
      <c r="AF80" s="897">
        <v>4010543573</v>
      </c>
      <c r="AG80" s="897" t="s">
        <v>811</v>
      </c>
      <c r="AH80" s="899">
        <v>384.41</v>
      </c>
      <c r="AI80" s="888">
        <v>13</v>
      </c>
      <c r="AJ80" s="896">
        <v>45708</v>
      </c>
      <c r="AK80" s="896"/>
      <c r="AL80" s="896"/>
      <c r="AM80" s="896"/>
      <c r="AN80" s="896">
        <v>45715</v>
      </c>
      <c r="AO80" s="900">
        <v>45715</v>
      </c>
      <c r="AP80" s="924" t="s">
        <v>1277</v>
      </c>
      <c r="AQ80" s="904">
        <v>45733</v>
      </c>
      <c r="AR80" s="896">
        <f>WORKDAY(AQ80, 5)</f>
        <v>45740</v>
      </c>
      <c r="AS80" s="896" t="s">
        <v>1477</v>
      </c>
      <c r="AT80" s="896">
        <v>45762</v>
      </c>
      <c r="AU80" s="896" t="s">
        <v>101</v>
      </c>
      <c r="AV80" s="896" t="s">
        <v>101</v>
      </c>
      <c r="AW80" s="965">
        <v>45741</v>
      </c>
      <c r="AX80" s="984"/>
      <c r="AY80" s="1227" t="s">
        <v>1404</v>
      </c>
      <c r="AZ80" s="901">
        <v>45750</v>
      </c>
      <c r="BA80" s="924" t="s">
        <v>741</v>
      </c>
      <c r="BB80" s="877" t="s">
        <v>1583</v>
      </c>
      <c r="BC80" s="915" t="s">
        <v>1584</v>
      </c>
      <c r="BD80" s="915">
        <v>2</v>
      </c>
      <c r="BE80" s="915" t="s">
        <v>1281</v>
      </c>
      <c r="BF80" s="910" t="s">
        <v>1539</v>
      </c>
      <c r="BG80" s="910"/>
      <c r="BH80" s="910" t="s">
        <v>741</v>
      </c>
      <c r="BI80" s="903">
        <v>1077.5999999999999</v>
      </c>
      <c r="BJ80" s="1055" t="s">
        <v>1096</v>
      </c>
      <c r="BK80" s="910"/>
      <c r="BL80" s="910"/>
      <c r="BM80" s="910"/>
      <c r="BN80" s="1220"/>
      <c r="BO80" s="889" t="s">
        <v>1585</v>
      </c>
    </row>
    <row r="81" spans="1:67" s="719" customFormat="1" ht="39" hidden="1">
      <c r="A81" s="883">
        <v>7904</v>
      </c>
      <c r="B81" s="884">
        <v>1</v>
      </c>
      <c r="C81" s="885" t="s">
        <v>1586</v>
      </c>
      <c r="D81" s="888" t="s">
        <v>1587</v>
      </c>
      <c r="E81" s="887" t="s">
        <v>1588</v>
      </c>
      <c r="F81" s="888" t="s">
        <v>798</v>
      </c>
      <c r="G81" s="888" t="s">
        <v>1460</v>
      </c>
      <c r="H81" s="888" t="s">
        <v>800</v>
      </c>
      <c r="I81" s="888">
        <v>530377</v>
      </c>
      <c r="J81" s="888">
        <v>181255</v>
      </c>
      <c r="K81" s="888" t="s">
        <v>801</v>
      </c>
      <c r="L81" s="888"/>
      <c r="M81" s="886" t="s">
        <v>1589</v>
      </c>
      <c r="N81" s="886" t="s">
        <v>1590</v>
      </c>
      <c r="O81" s="917" t="s">
        <v>1591</v>
      </c>
      <c r="P81" s="917"/>
      <c r="Q81" s="917"/>
      <c r="R81" s="917"/>
      <c r="S81" s="918"/>
      <c r="T81" s="918" t="s">
        <v>974</v>
      </c>
      <c r="U81" s="918">
        <v>0</v>
      </c>
      <c r="V81" s="868">
        <f ca="1">WORKDAY(TODAY(), U81)</f>
        <v>45769</v>
      </c>
      <c r="W81" s="892" t="s">
        <v>1592</v>
      </c>
      <c r="X81" s="892" t="s">
        <v>849</v>
      </c>
      <c r="Y81" s="906" t="s">
        <v>806</v>
      </c>
      <c r="Z81" s="912" t="s">
        <v>1593</v>
      </c>
      <c r="AA81" s="888"/>
      <c r="AB81" s="907">
        <v>45687</v>
      </c>
      <c r="AC81" s="953" t="s">
        <v>1594</v>
      </c>
      <c r="AD81" s="885"/>
      <c r="AE81" s="896">
        <v>45698</v>
      </c>
      <c r="AF81" s="897">
        <v>4010542862</v>
      </c>
      <c r="AG81" s="898" t="s">
        <v>811</v>
      </c>
      <c r="AH81" s="899">
        <v>384.41</v>
      </c>
      <c r="AI81" s="888">
        <v>10</v>
      </c>
      <c r="AJ81" s="896"/>
      <c r="AK81" s="896"/>
      <c r="AL81" s="896"/>
      <c r="AM81" s="896"/>
      <c r="AN81" s="896">
        <v>45747</v>
      </c>
      <c r="AO81" s="900">
        <v>45747</v>
      </c>
      <c r="AP81" s="872" t="s">
        <v>838</v>
      </c>
      <c r="AQ81" s="896">
        <v>45749</v>
      </c>
      <c r="AR81" s="872">
        <f>WORKDAY(AQ81, 5)</f>
        <v>45756</v>
      </c>
      <c r="AS81" s="872" t="s">
        <v>1477</v>
      </c>
      <c r="AT81" s="933">
        <v>45761</v>
      </c>
      <c r="AU81" s="896" t="s">
        <v>101</v>
      </c>
      <c r="AV81" s="896" t="s">
        <v>1096</v>
      </c>
      <c r="AW81" s="896">
        <v>45761</v>
      </c>
      <c r="AX81" s="901"/>
      <c r="AY81" s="1225" t="s">
        <v>1595</v>
      </c>
      <c r="AZ81" s="901">
        <v>45762</v>
      </c>
      <c r="BA81" s="924" t="s">
        <v>741</v>
      </c>
      <c r="BB81" s="877" t="s">
        <v>1596</v>
      </c>
      <c r="BC81" s="915" t="s">
        <v>101</v>
      </c>
      <c r="BD81" s="915" t="s">
        <v>101</v>
      </c>
      <c r="BE81" s="915" t="s">
        <v>101</v>
      </c>
      <c r="BF81" s="910" t="s">
        <v>101</v>
      </c>
      <c r="BG81" s="910" t="s">
        <v>101</v>
      </c>
      <c r="BH81" s="910" t="s">
        <v>101</v>
      </c>
      <c r="BI81" s="903" t="s">
        <v>101</v>
      </c>
      <c r="BJ81" s="1055" t="s">
        <v>101</v>
      </c>
      <c r="BK81" s="910"/>
      <c r="BL81" s="910"/>
      <c r="BM81" s="910"/>
      <c r="BN81" s="1220"/>
      <c r="BO81" s="889" t="s">
        <v>1597</v>
      </c>
    </row>
    <row r="82" spans="1:67" s="719" customFormat="1" ht="260.10000000000002" hidden="1">
      <c r="A82" s="883">
        <v>7939</v>
      </c>
      <c r="B82" s="884">
        <v>1</v>
      </c>
      <c r="C82" s="885" t="s">
        <v>1598</v>
      </c>
      <c r="D82" s="886" t="s">
        <v>1599</v>
      </c>
      <c r="E82" s="887" t="s">
        <v>1600</v>
      </c>
      <c r="F82" s="888" t="s">
        <v>798</v>
      </c>
      <c r="G82" s="888" t="s">
        <v>1601</v>
      </c>
      <c r="H82" s="888" t="s">
        <v>800</v>
      </c>
      <c r="I82" s="888">
        <v>531689</v>
      </c>
      <c r="J82" s="888">
        <v>182286</v>
      </c>
      <c r="K82" s="888" t="s">
        <v>1172</v>
      </c>
      <c r="L82" s="888"/>
      <c r="M82" s="886" t="s">
        <v>1602</v>
      </c>
      <c r="N82" s="888"/>
      <c r="O82" s="917" t="s">
        <v>1036</v>
      </c>
      <c r="P82" s="917"/>
      <c r="Q82" s="917"/>
      <c r="R82" s="917"/>
      <c r="S82" s="918" t="s">
        <v>846</v>
      </c>
      <c r="T82" s="918" t="s">
        <v>879</v>
      </c>
      <c r="U82" s="918">
        <v>2</v>
      </c>
      <c r="V82" s="891">
        <f ca="1">WORKDAY(TODAY(), U82)</f>
        <v>45771</v>
      </c>
      <c r="W82" s="892" t="s">
        <v>1603</v>
      </c>
      <c r="X82" s="892" t="s">
        <v>807</v>
      </c>
      <c r="Y82" s="906" t="s">
        <v>1604</v>
      </c>
      <c r="Z82" s="893" t="s">
        <v>1605</v>
      </c>
      <c r="AA82" s="886" t="s">
        <v>807</v>
      </c>
      <c r="AB82" s="907">
        <v>45687</v>
      </c>
      <c r="AC82" s="953" t="s">
        <v>1606</v>
      </c>
      <c r="AD82" s="885"/>
      <c r="AE82" s="896">
        <v>45698</v>
      </c>
      <c r="AF82" s="897">
        <v>4010542863</v>
      </c>
      <c r="AG82" s="898" t="s">
        <v>811</v>
      </c>
      <c r="AH82" s="899">
        <v>384.41</v>
      </c>
      <c r="AI82" s="888">
        <v>11</v>
      </c>
      <c r="AJ82" s="896">
        <v>45727</v>
      </c>
      <c r="AK82" s="896"/>
      <c r="AL82" s="896"/>
      <c r="AM82" s="896"/>
      <c r="AN82" s="896">
        <v>45735</v>
      </c>
      <c r="AO82" s="900">
        <v>45735</v>
      </c>
      <c r="AP82" s="896" t="s">
        <v>1260</v>
      </c>
      <c r="AQ82" s="896">
        <v>45764</v>
      </c>
      <c r="AR82" s="872">
        <f>WORKDAY(AQ82, 5)</f>
        <v>45771</v>
      </c>
      <c r="AS82" s="872" t="s">
        <v>1092</v>
      </c>
      <c r="AT82" s="872">
        <v>45764</v>
      </c>
      <c r="AU82" s="872" t="s">
        <v>101</v>
      </c>
      <c r="AV82" s="1054" t="s">
        <v>1096</v>
      </c>
      <c r="AW82" s="908">
        <v>45764</v>
      </c>
      <c r="AX82" s="901"/>
      <c r="AY82" s="901"/>
      <c r="AZ82" s="901"/>
      <c r="BA82" s="1151">
        <v>3</v>
      </c>
      <c r="BB82" s="877" t="s">
        <v>1607</v>
      </c>
      <c r="BC82" s="878" t="s">
        <v>1608</v>
      </c>
      <c r="BD82" s="878">
        <v>2</v>
      </c>
      <c r="BE82" s="878" t="s">
        <v>1096</v>
      </c>
      <c r="BF82" s="910" t="s">
        <v>1383</v>
      </c>
      <c r="BG82" s="910" t="s">
        <v>1609</v>
      </c>
      <c r="BH82" s="910">
        <v>45764</v>
      </c>
      <c r="BI82" s="903"/>
      <c r="BJ82" s="1055"/>
      <c r="BK82" s="910"/>
      <c r="BL82" s="910"/>
      <c r="BM82" s="910"/>
      <c r="BN82" s="1220"/>
      <c r="BO82" s="889" t="s">
        <v>1610</v>
      </c>
    </row>
    <row r="83" spans="1:67" s="719" customFormat="1" ht="20.45" hidden="1" customHeight="1">
      <c r="A83" s="883">
        <v>7946</v>
      </c>
      <c r="B83" s="884">
        <v>1</v>
      </c>
      <c r="C83" s="955" t="s">
        <v>1611</v>
      </c>
      <c r="D83" s="956" t="s">
        <v>1612</v>
      </c>
      <c r="E83" s="887" t="s">
        <v>1613</v>
      </c>
      <c r="F83" s="888" t="s">
        <v>798</v>
      </c>
      <c r="G83" s="888" t="s">
        <v>971</v>
      </c>
      <c r="H83" s="888" t="s">
        <v>800</v>
      </c>
      <c r="I83" s="888">
        <v>529883</v>
      </c>
      <c r="J83" s="888">
        <v>180986</v>
      </c>
      <c r="K83" s="888" t="s">
        <v>801</v>
      </c>
      <c r="L83" s="888"/>
      <c r="M83" s="886" t="s">
        <v>1614</v>
      </c>
      <c r="N83" s="944" t="s">
        <v>1615</v>
      </c>
      <c r="O83" s="889" t="s">
        <v>1616</v>
      </c>
      <c r="P83" s="889"/>
      <c r="Q83" s="889"/>
      <c r="R83" s="889"/>
      <c r="S83" s="890" t="s">
        <v>846</v>
      </c>
      <c r="T83" s="890" t="s">
        <v>1045</v>
      </c>
      <c r="U83" s="890">
        <v>4</v>
      </c>
      <c r="V83" s="891">
        <f ca="1">WORKDAY(TODAY(), U83)</f>
        <v>45775</v>
      </c>
      <c r="W83" s="906" t="s">
        <v>1617</v>
      </c>
      <c r="X83" s="906"/>
      <c r="Y83" s="906" t="s">
        <v>806</v>
      </c>
      <c r="Z83" s="912" t="s">
        <v>1618</v>
      </c>
      <c r="AA83" s="888"/>
      <c r="AB83" s="907">
        <v>45687</v>
      </c>
      <c r="AC83" s="953" t="s">
        <v>1619</v>
      </c>
      <c r="AD83" s="885"/>
      <c r="AE83" s="896">
        <v>45698</v>
      </c>
      <c r="AF83" s="897">
        <v>4010542864</v>
      </c>
      <c r="AG83" s="898" t="s">
        <v>811</v>
      </c>
      <c r="AH83" s="897"/>
      <c r="AI83" s="888">
        <v>9</v>
      </c>
      <c r="AJ83" s="896">
        <v>45706</v>
      </c>
      <c r="AK83" s="896"/>
      <c r="AL83" s="896"/>
      <c r="AM83" s="896"/>
      <c r="AN83" s="896">
        <v>45714</v>
      </c>
      <c r="AO83" s="900">
        <v>45714</v>
      </c>
      <c r="AP83" s="896" t="s">
        <v>1414</v>
      </c>
      <c r="AQ83" s="896">
        <v>45733</v>
      </c>
      <c r="AR83" s="872">
        <f>WORKDAY(AQ83, 5)</f>
        <v>45740</v>
      </c>
      <c r="AS83" s="872" t="s">
        <v>1092</v>
      </c>
      <c r="AT83" s="872">
        <v>45762</v>
      </c>
      <c r="AU83" s="872" t="s">
        <v>101</v>
      </c>
      <c r="AV83" s="872" t="s">
        <v>1096</v>
      </c>
      <c r="AW83" s="896">
        <v>45733</v>
      </c>
      <c r="AX83" s="901"/>
      <c r="AY83" s="901"/>
      <c r="AZ83" s="901"/>
      <c r="BA83" s="1151">
        <v>3</v>
      </c>
      <c r="BB83" s="877"/>
      <c r="BC83" s="915" t="s">
        <v>1620</v>
      </c>
      <c r="BD83" s="915">
        <v>2</v>
      </c>
      <c r="BE83" s="915" t="s">
        <v>1281</v>
      </c>
      <c r="BF83" s="910" t="s">
        <v>1322</v>
      </c>
      <c r="BG83" s="910"/>
      <c r="BH83" s="910" t="s">
        <v>741</v>
      </c>
      <c r="BI83" s="903">
        <v>2276.6999999999998</v>
      </c>
      <c r="BJ83" s="1055" t="s">
        <v>1096</v>
      </c>
      <c r="BK83" s="910"/>
      <c r="BL83" s="910"/>
      <c r="BM83" s="910"/>
      <c r="BN83" s="881"/>
      <c r="BO83" s="892" t="s">
        <v>1621</v>
      </c>
    </row>
    <row r="84" spans="1:67" s="719" customFormat="1" ht="156" hidden="1">
      <c r="A84" s="883">
        <v>7949</v>
      </c>
      <c r="B84" s="884">
        <v>1</v>
      </c>
      <c r="C84" s="885" t="s">
        <v>1622</v>
      </c>
      <c r="D84" s="886" t="s">
        <v>1623</v>
      </c>
      <c r="E84" s="934" t="s">
        <v>1624</v>
      </c>
      <c r="F84" s="888" t="s">
        <v>798</v>
      </c>
      <c r="G84" s="888" t="s">
        <v>971</v>
      </c>
      <c r="H84" s="888" t="s">
        <v>800</v>
      </c>
      <c r="I84" s="888">
        <v>529655</v>
      </c>
      <c r="J84" s="888">
        <v>180910</v>
      </c>
      <c r="K84" s="888" t="s">
        <v>801</v>
      </c>
      <c r="L84" s="888"/>
      <c r="M84" s="886" t="s">
        <v>1625</v>
      </c>
      <c r="N84" s="886" t="s">
        <v>1626</v>
      </c>
      <c r="O84" s="889" t="s">
        <v>1627</v>
      </c>
      <c r="P84" s="889"/>
      <c r="Q84" s="889"/>
      <c r="R84" s="889"/>
      <c r="S84" s="890" t="s">
        <v>1628</v>
      </c>
      <c r="T84" s="918" t="s">
        <v>974</v>
      </c>
      <c r="U84" s="918">
        <v>0</v>
      </c>
      <c r="V84" s="891">
        <f ca="1">WORKDAY(TODAY(), U84)</f>
        <v>45769</v>
      </c>
      <c r="W84" s="906" t="s">
        <v>806</v>
      </c>
      <c r="X84" s="906" t="s">
        <v>807</v>
      </c>
      <c r="Y84" s="906" t="s">
        <v>806</v>
      </c>
      <c r="Z84" s="912" t="s">
        <v>806</v>
      </c>
      <c r="AA84" s="888"/>
      <c r="AB84" s="907">
        <v>45687</v>
      </c>
      <c r="AC84" s="953" t="s">
        <v>1629</v>
      </c>
      <c r="AD84" s="885"/>
      <c r="AE84" s="896">
        <v>45698</v>
      </c>
      <c r="AF84" s="897">
        <v>4010542865</v>
      </c>
      <c r="AG84" s="898" t="s">
        <v>811</v>
      </c>
      <c r="AH84" s="897"/>
      <c r="AI84" s="888">
        <v>9</v>
      </c>
      <c r="AJ84" s="896">
        <v>45705</v>
      </c>
      <c r="AK84" s="896"/>
      <c r="AL84" s="896"/>
      <c r="AM84" s="896"/>
      <c r="AN84" s="896">
        <v>45714</v>
      </c>
      <c r="AO84" s="900">
        <v>45714</v>
      </c>
      <c r="AP84" s="896" t="s">
        <v>1414</v>
      </c>
      <c r="AQ84" s="896">
        <v>45733</v>
      </c>
      <c r="AR84" s="872">
        <f>WORKDAY(AQ84, 5)</f>
        <v>45740</v>
      </c>
      <c r="AS84" s="896" t="s">
        <v>101</v>
      </c>
      <c r="AT84" s="896" t="s">
        <v>101</v>
      </c>
      <c r="AU84" s="896" t="s">
        <v>101</v>
      </c>
      <c r="AV84" s="896" t="s">
        <v>101</v>
      </c>
      <c r="AW84" s="896">
        <v>45741</v>
      </c>
      <c r="AX84" s="901"/>
      <c r="AY84" s="901"/>
      <c r="AZ84" s="901">
        <v>45750</v>
      </c>
      <c r="BA84" s="924"/>
      <c r="BB84" s="877"/>
      <c r="BC84" s="915" t="s">
        <v>1630</v>
      </c>
      <c r="BD84" s="915">
        <v>2</v>
      </c>
      <c r="BE84" s="915" t="s">
        <v>1096</v>
      </c>
      <c r="BF84" s="1271" t="s">
        <v>1282</v>
      </c>
      <c r="BG84" s="1084"/>
      <c r="BH84" s="1085" t="s">
        <v>741</v>
      </c>
      <c r="BI84" s="1088">
        <v>2859.96</v>
      </c>
      <c r="BJ84" s="1118" t="s">
        <v>1096</v>
      </c>
      <c r="BK84" s="910"/>
      <c r="BL84" s="910"/>
      <c r="BM84" s="910"/>
      <c r="BN84" s="904"/>
      <c r="BO84" s="1243" t="s">
        <v>1631</v>
      </c>
    </row>
    <row r="85" spans="1:67" s="719" customFormat="1" ht="90.95" hidden="1">
      <c r="A85" s="883">
        <v>7966</v>
      </c>
      <c r="B85" s="884">
        <v>1</v>
      </c>
      <c r="C85" s="885" t="s">
        <v>1632</v>
      </c>
      <c r="D85" s="888" t="s">
        <v>1633</v>
      </c>
      <c r="E85" s="887" t="s">
        <v>1634</v>
      </c>
      <c r="F85" s="888" t="s">
        <v>798</v>
      </c>
      <c r="G85" s="888" t="s">
        <v>971</v>
      </c>
      <c r="H85" s="888" t="s">
        <v>800</v>
      </c>
      <c r="I85" s="888">
        <v>529618</v>
      </c>
      <c r="J85" s="888">
        <v>178298</v>
      </c>
      <c r="K85" s="888" t="s">
        <v>843</v>
      </c>
      <c r="L85" s="888"/>
      <c r="M85" s="888" t="s">
        <v>1635</v>
      </c>
      <c r="N85" s="888" t="s">
        <v>1636</v>
      </c>
      <c r="O85" s="889" t="s">
        <v>1637</v>
      </c>
      <c r="P85" s="889"/>
      <c r="Q85" s="889"/>
      <c r="R85" s="889"/>
      <c r="S85" s="890" t="s">
        <v>846</v>
      </c>
      <c r="T85" s="890" t="s">
        <v>974</v>
      </c>
      <c r="U85" s="890">
        <v>0</v>
      </c>
      <c r="V85" s="891">
        <f ca="1">WORKDAY(TODAY(), U85)</f>
        <v>45769</v>
      </c>
      <c r="W85" s="906" t="s">
        <v>806</v>
      </c>
      <c r="X85" s="906" t="s">
        <v>807</v>
      </c>
      <c r="Y85" s="906" t="s">
        <v>806</v>
      </c>
      <c r="Z85" s="912" t="s">
        <v>1638</v>
      </c>
      <c r="AA85" s="888"/>
      <c r="AB85" s="907">
        <v>45688</v>
      </c>
      <c r="AC85" s="953" t="s">
        <v>1639</v>
      </c>
      <c r="AD85" s="885"/>
      <c r="AE85" s="896">
        <v>45698</v>
      </c>
      <c r="AF85" s="897">
        <v>4010542866</v>
      </c>
      <c r="AG85" s="898" t="s">
        <v>811</v>
      </c>
      <c r="AH85" s="899">
        <v>384.41</v>
      </c>
      <c r="AI85" s="888">
        <v>16</v>
      </c>
      <c r="AJ85" s="896">
        <v>45716</v>
      </c>
      <c r="AK85" s="896"/>
      <c r="AL85" s="896"/>
      <c r="AM85" s="896"/>
      <c r="AN85" s="896">
        <v>45719</v>
      </c>
      <c r="AO85" s="900">
        <v>45719</v>
      </c>
      <c r="AP85" s="896" t="s">
        <v>1277</v>
      </c>
      <c r="AQ85" s="896">
        <v>45733</v>
      </c>
      <c r="AR85" s="872">
        <f>WORKDAY(AQ85, 5)</f>
        <v>45740</v>
      </c>
      <c r="AS85" s="872" t="s">
        <v>101</v>
      </c>
      <c r="AT85" s="896">
        <v>45750</v>
      </c>
      <c r="AU85" s="896" t="s">
        <v>101</v>
      </c>
      <c r="AV85" s="896" t="s">
        <v>101</v>
      </c>
      <c r="AW85" s="896">
        <v>45733</v>
      </c>
      <c r="AX85" s="901"/>
      <c r="AY85" s="901"/>
      <c r="AZ85" s="901"/>
      <c r="BA85" s="1138">
        <v>3</v>
      </c>
      <c r="BB85" s="877" t="s">
        <v>1640</v>
      </c>
      <c r="BC85" s="915" t="s">
        <v>1641</v>
      </c>
      <c r="BD85" s="915">
        <v>2</v>
      </c>
      <c r="BE85" s="915" t="s">
        <v>1096</v>
      </c>
      <c r="BF85" s="1006" t="s">
        <v>1642</v>
      </c>
      <c r="BG85" s="1006"/>
      <c r="BH85" s="987"/>
      <c r="BI85" s="1049"/>
      <c r="BJ85" s="1212"/>
      <c r="BK85" s="910"/>
      <c r="BL85" s="910"/>
      <c r="BM85" s="910"/>
      <c r="BN85" s="904"/>
      <c r="BO85" s="892" t="s">
        <v>1643</v>
      </c>
    </row>
    <row r="86" spans="1:67" s="719" customFormat="1" ht="117" hidden="1">
      <c r="A86" s="883">
        <v>7987</v>
      </c>
      <c r="B86" s="884">
        <v>1</v>
      </c>
      <c r="C86" s="885" t="s">
        <v>1644</v>
      </c>
      <c r="D86" s="886" t="s">
        <v>1645</v>
      </c>
      <c r="E86" s="887" t="s">
        <v>1646</v>
      </c>
      <c r="F86" s="888" t="s">
        <v>798</v>
      </c>
      <c r="G86" s="888" t="s">
        <v>1601</v>
      </c>
      <c r="H86" s="888" t="s">
        <v>800</v>
      </c>
      <c r="I86" s="888">
        <v>531767</v>
      </c>
      <c r="J86" s="888">
        <v>181924</v>
      </c>
      <c r="K86" s="888" t="s">
        <v>801</v>
      </c>
      <c r="L86" s="888"/>
      <c r="M86" s="886" t="s">
        <v>1647</v>
      </c>
      <c r="N86" s="888"/>
      <c r="O86" s="889" t="s">
        <v>1648</v>
      </c>
      <c r="P86" s="889"/>
      <c r="Q86" s="889"/>
      <c r="R86" s="889"/>
      <c r="S86" s="890" t="s">
        <v>1649</v>
      </c>
      <c r="T86" s="890" t="s">
        <v>922</v>
      </c>
      <c r="U86" s="968">
        <v>1</v>
      </c>
      <c r="V86" s="969">
        <f ca="1">WORKDAY(TODAY(), U86)</f>
        <v>45770</v>
      </c>
      <c r="W86" s="917" t="s">
        <v>1650</v>
      </c>
      <c r="X86" s="906" t="s">
        <v>807</v>
      </c>
      <c r="Y86" s="906" t="s">
        <v>1651</v>
      </c>
      <c r="Z86" s="893" t="s">
        <v>1652</v>
      </c>
      <c r="AA86" s="886" t="s">
        <v>807</v>
      </c>
      <c r="AB86" s="907">
        <v>45688</v>
      </c>
      <c r="AC86" s="953" t="s">
        <v>1653</v>
      </c>
      <c r="AD86" s="885"/>
      <c r="AE86" s="896">
        <v>45698</v>
      </c>
      <c r="AF86" s="897">
        <v>4010542867</v>
      </c>
      <c r="AG86" s="898" t="s">
        <v>811</v>
      </c>
      <c r="AH86" s="899">
        <v>384.41</v>
      </c>
      <c r="AI86" s="888">
        <v>11</v>
      </c>
      <c r="AJ86" s="896">
        <v>45728</v>
      </c>
      <c r="AK86" s="896"/>
      <c r="AL86" s="896"/>
      <c r="AM86" s="896"/>
      <c r="AN86" s="896">
        <v>45735</v>
      </c>
      <c r="AO86" s="900">
        <v>45735</v>
      </c>
      <c r="AP86" s="896" t="s">
        <v>1260</v>
      </c>
      <c r="AQ86" s="896">
        <v>45764</v>
      </c>
      <c r="AR86" s="872">
        <f>WORKDAY(AQ86, 5)</f>
        <v>45771</v>
      </c>
      <c r="AS86" s="872" t="s">
        <v>1092</v>
      </c>
      <c r="AT86" s="872">
        <v>45764</v>
      </c>
      <c r="AU86" s="872" t="s">
        <v>101</v>
      </c>
      <c r="AV86" s="1054" t="s">
        <v>1096</v>
      </c>
      <c r="AW86" s="896">
        <v>45764</v>
      </c>
      <c r="AX86" s="901"/>
      <c r="AY86" s="901"/>
      <c r="AZ86" s="901"/>
      <c r="BA86" s="1151">
        <v>3</v>
      </c>
      <c r="BB86" s="877" t="s">
        <v>1654</v>
      </c>
      <c r="BC86" s="878" t="s">
        <v>1655</v>
      </c>
      <c r="BD86" s="878">
        <v>1</v>
      </c>
      <c r="BE86" s="878" t="s">
        <v>1281</v>
      </c>
      <c r="BF86" s="987" t="s">
        <v>1282</v>
      </c>
      <c r="BG86" s="987" t="s">
        <v>1656</v>
      </c>
      <c r="BH86" s="988">
        <v>45764</v>
      </c>
      <c r="BI86" s="989"/>
      <c r="BJ86" s="1056"/>
      <c r="BK86" s="910"/>
      <c r="BL86" s="910"/>
      <c r="BM86" s="910"/>
      <c r="BN86" s="904"/>
      <c r="BO86" s="892" t="s">
        <v>1657</v>
      </c>
    </row>
    <row r="87" spans="1:67" s="719" customFormat="1" ht="39" hidden="1">
      <c r="A87" s="883">
        <v>8337</v>
      </c>
      <c r="B87" s="884">
        <v>1</v>
      </c>
      <c r="C87" s="885" t="s">
        <v>1658</v>
      </c>
      <c r="D87" s="888" t="s">
        <v>1659</v>
      </c>
      <c r="E87" s="887" t="s">
        <v>1660</v>
      </c>
      <c r="F87" s="888" t="s">
        <v>798</v>
      </c>
      <c r="G87" s="888" t="s">
        <v>971</v>
      </c>
      <c r="H87" s="888" t="s">
        <v>800</v>
      </c>
      <c r="I87" s="888">
        <v>529638</v>
      </c>
      <c r="J87" s="888">
        <v>178546</v>
      </c>
      <c r="K87" s="888" t="s">
        <v>801</v>
      </c>
      <c r="L87" s="888"/>
      <c r="M87" s="886" t="s">
        <v>1661</v>
      </c>
      <c r="N87" s="888"/>
      <c r="O87" s="889" t="s">
        <v>1662</v>
      </c>
      <c r="P87" s="889"/>
      <c r="Q87" s="889"/>
      <c r="R87" s="889"/>
      <c r="S87" s="890" t="s">
        <v>846</v>
      </c>
      <c r="T87" s="890" t="s">
        <v>879</v>
      </c>
      <c r="U87" s="968">
        <v>2</v>
      </c>
      <c r="V87" s="969">
        <f ca="1">WORKDAY(TODAY(), U87)</f>
        <v>45771</v>
      </c>
      <c r="W87" s="917" t="s">
        <v>806</v>
      </c>
      <c r="X87" s="906" t="s">
        <v>807</v>
      </c>
      <c r="Y87" s="906" t="s">
        <v>1663</v>
      </c>
      <c r="Z87" s="893" t="s">
        <v>1664</v>
      </c>
      <c r="AA87" s="886" t="s">
        <v>807</v>
      </c>
      <c r="AB87" s="907">
        <v>45688</v>
      </c>
      <c r="AC87" s="953" t="s">
        <v>1665</v>
      </c>
      <c r="AD87" s="885"/>
      <c r="AE87" s="896">
        <v>45698</v>
      </c>
      <c r="AF87" s="897">
        <v>4010542868</v>
      </c>
      <c r="AG87" s="898" t="s">
        <v>811</v>
      </c>
      <c r="AH87" s="899">
        <v>384.41</v>
      </c>
      <c r="AI87" s="888">
        <v>16</v>
      </c>
      <c r="AJ87" s="896">
        <v>45713</v>
      </c>
      <c r="AK87" s="896"/>
      <c r="AL87" s="896"/>
      <c r="AM87" s="896"/>
      <c r="AN87" s="896">
        <v>45719</v>
      </c>
      <c r="AO87" s="900">
        <v>45719</v>
      </c>
      <c r="AP87" s="896" t="s">
        <v>1277</v>
      </c>
      <c r="AQ87" s="896">
        <v>45733</v>
      </c>
      <c r="AR87" s="872">
        <f>WORKDAY(AQ87, 5)</f>
        <v>45740</v>
      </c>
      <c r="AS87" s="872" t="s">
        <v>101</v>
      </c>
      <c r="AT87" s="896" t="s">
        <v>101</v>
      </c>
      <c r="AU87" s="896" t="s">
        <v>101</v>
      </c>
      <c r="AV87" s="896" t="s">
        <v>101</v>
      </c>
      <c r="AW87" s="896">
        <v>45741</v>
      </c>
      <c r="AX87" s="901"/>
      <c r="AY87" s="1227" t="s">
        <v>1666</v>
      </c>
      <c r="AZ87" s="901">
        <v>45750</v>
      </c>
      <c r="BA87" s="1138">
        <v>2</v>
      </c>
      <c r="BB87" s="877"/>
      <c r="BC87" s="878" t="s">
        <v>1667</v>
      </c>
      <c r="BD87" s="878">
        <v>2</v>
      </c>
      <c r="BE87" s="878" t="s">
        <v>1281</v>
      </c>
      <c r="BF87" s="987" t="s">
        <v>1668</v>
      </c>
      <c r="BG87" s="987"/>
      <c r="BH87" s="988" t="s">
        <v>741</v>
      </c>
      <c r="BI87" s="989">
        <v>1995.6</v>
      </c>
      <c r="BJ87" s="1056" t="s">
        <v>1096</v>
      </c>
      <c r="BK87" s="910"/>
      <c r="BL87" s="910"/>
      <c r="BM87" s="910"/>
      <c r="BN87" s="904"/>
      <c r="BO87" s="892" t="s">
        <v>1669</v>
      </c>
    </row>
    <row r="88" spans="1:67" s="719" customFormat="1" ht="65.099999999999994" hidden="1">
      <c r="A88" s="883">
        <v>8464</v>
      </c>
      <c r="B88" s="884">
        <v>1</v>
      </c>
      <c r="C88" s="885" t="s">
        <v>1670</v>
      </c>
      <c r="D88" s="886" t="s">
        <v>1671</v>
      </c>
      <c r="E88" s="887" t="s">
        <v>1672</v>
      </c>
      <c r="F88" s="888" t="s">
        <v>798</v>
      </c>
      <c r="G88" s="888" t="s">
        <v>908</v>
      </c>
      <c r="H88" s="888" t="s">
        <v>800</v>
      </c>
      <c r="I88" s="888">
        <v>530115</v>
      </c>
      <c r="J88" s="888">
        <v>171950</v>
      </c>
      <c r="K88" s="888" t="s">
        <v>801</v>
      </c>
      <c r="L88" s="888"/>
      <c r="M88" s="886" t="s">
        <v>1104</v>
      </c>
      <c r="N88" s="888"/>
      <c r="O88" s="889" t="s">
        <v>1105</v>
      </c>
      <c r="P88" s="889"/>
      <c r="Q88" s="889"/>
      <c r="R88" s="889"/>
      <c r="S88" s="890" t="s">
        <v>846</v>
      </c>
      <c r="T88" s="890" t="s">
        <v>1106</v>
      </c>
      <c r="U88" s="890">
        <v>2</v>
      </c>
      <c r="V88" s="868">
        <f ca="1">WORKDAY(TODAY(), U88)</f>
        <v>45771</v>
      </c>
      <c r="W88" s="906" t="s">
        <v>806</v>
      </c>
      <c r="X88" s="906" t="s">
        <v>807</v>
      </c>
      <c r="Y88" s="906" t="s">
        <v>806</v>
      </c>
      <c r="Z88" s="912" t="s">
        <v>1673</v>
      </c>
      <c r="AA88" s="888"/>
      <c r="AB88" s="907">
        <v>45691</v>
      </c>
      <c r="AC88" s="953" t="s">
        <v>1674</v>
      </c>
      <c r="AD88" s="885"/>
      <c r="AE88" s="896">
        <v>45698</v>
      </c>
      <c r="AF88" s="897">
        <v>4010542875</v>
      </c>
      <c r="AG88" s="898" t="s">
        <v>811</v>
      </c>
      <c r="AH88" s="899">
        <v>384.41</v>
      </c>
      <c r="AI88" s="888">
        <v>1</v>
      </c>
      <c r="AJ88" s="896">
        <v>45736</v>
      </c>
      <c r="AK88" s="896"/>
      <c r="AL88" s="896"/>
      <c r="AM88" s="896"/>
      <c r="AN88" s="896">
        <v>45740</v>
      </c>
      <c r="AO88" s="900">
        <v>45740</v>
      </c>
      <c r="AP88" s="932" t="s">
        <v>1675</v>
      </c>
      <c r="AQ88" s="908">
        <v>45743</v>
      </c>
      <c r="AR88" s="872">
        <f>WORKDAY(AQ88, 5)</f>
        <v>45750</v>
      </c>
      <c r="AS88" s="924" t="s">
        <v>101</v>
      </c>
      <c r="AT88" s="908">
        <v>45750</v>
      </c>
      <c r="AU88" s="896" t="s">
        <v>101</v>
      </c>
      <c r="AV88" s="896" t="s">
        <v>101</v>
      </c>
      <c r="AW88" s="908">
        <v>45748</v>
      </c>
      <c r="AX88" s="1005"/>
      <c r="AY88" s="1005"/>
      <c r="AZ88" s="901"/>
      <c r="BA88" s="1138">
        <v>3</v>
      </c>
      <c r="BB88" s="877" t="s">
        <v>1676</v>
      </c>
      <c r="BC88" s="915"/>
      <c r="BD88" s="915"/>
      <c r="BE88" s="915"/>
      <c r="BF88" s="987"/>
      <c r="BG88" s="987"/>
      <c r="BH88" s="988"/>
      <c r="BI88" s="989"/>
      <c r="BJ88" s="1056"/>
      <c r="BK88" s="910"/>
      <c r="BL88" s="910"/>
      <c r="BM88" s="910"/>
      <c r="BN88" s="904"/>
      <c r="BO88" s="892" t="s">
        <v>1677</v>
      </c>
    </row>
    <row r="89" spans="1:67" s="719" customFormat="1" ht="260.10000000000002" hidden="1">
      <c r="A89" s="883">
        <v>8481</v>
      </c>
      <c r="B89" s="884">
        <v>1</v>
      </c>
      <c r="C89" s="885" t="s">
        <v>1678</v>
      </c>
      <c r="D89" s="888" t="s">
        <v>1679</v>
      </c>
      <c r="E89" s="887" t="s">
        <v>1680</v>
      </c>
      <c r="F89" s="888" t="s">
        <v>798</v>
      </c>
      <c r="G89" s="888" t="s">
        <v>983</v>
      </c>
      <c r="H89" s="888" t="s">
        <v>800</v>
      </c>
      <c r="I89" s="888">
        <v>525900</v>
      </c>
      <c r="J89" s="888">
        <v>174600</v>
      </c>
      <c r="K89" s="888" t="s">
        <v>1064</v>
      </c>
      <c r="L89" s="888"/>
      <c r="M89" s="886" t="s">
        <v>1681</v>
      </c>
      <c r="N89" s="934" t="s">
        <v>1682</v>
      </c>
      <c r="O89" s="889" t="s">
        <v>1683</v>
      </c>
      <c r="P89" s="889"/>
      <c r="Q89" s="889"/>
      <c r="R89" s="889"/>
      <c r="S89" s="890" t="s">
        <v>846</v>
      </c>
      <c r="T89" s="890" t="s">
        <v>879</v>
      </c>
      <c r="U89" s="890">
        <v>2</v>
      </c>
      <c r="V89" s="891">
        <f ca="1">WORKDAY(TODAY(), U89)</f>
        <v>45771</v>
      </c>
      <c r="W89" s="906" t="s">
        <v>806</v>
      </c>
      <c r="X89" s="906" t="s">
        <v>807</v>
      </c>
      <c r="Y89" s="906" t="s">
        <v>806</v>
      </c>
      <c r="Z89" s="912" t="s">
        <v>1684</v>
      </c>
      <c r="AA89" s="888"/>
      <c r="AB89" s="907">
        <v>45691</v>
      </c>
      <c r="AC89" s="953" t="s">
        <v>1685</v>
      </c>
      <c r="AD89" s="885"/>
      <c r="AE89" s="896">
        <v>45698</v>
      </c>
      <c r="AF89" s="897">
        <v>4010542876</v>
      </c>
      <c r="AG89" s="898" t="s">
        <v>811</v>
      </c>
      <c r="AH89" s="899">
        <v>384.41</v>
      </c>
      <c r="AI89" s="888">
        <v>2</v>
      </c>
      <c r="AJ89" s="896">
        <v>45735</v>
      </c>
      <c r="AK89" s="896"/>
      <c r="AL89" s="896"/>
      <c r="AM89" s="896"/>
      <c r="AN89" s="896">
        <v>45740</v>
      </c>
      <c r="AO89" s="900">
        <v>45740</v>
      </c>
      <c r="AP89" s="931" t="s">
        <v>1260</v>
      </c>
      <c r="AQ89" s="896">
        <v>45764</v>
      </c>
      <c r="AR89" s="872">
        <f>WORKDAY(AQ89, 5)</f>
        <v>45771</v>
      </c>
      <c r="AS89" s="872" t="s">
        <v>1092</v>
      </c>
      <c r="AT89" s="896">
        <v>45764</v>
      </c>
      <c r="AU89" s="896" t="s">
        <v>101</v>
      </c>
      <c r="AV89" s="954" t="s">
        <v>1096</v>
      </c>
      <c r="AW89" s="896">
        <v>45764</v>
      </c>
      <c r="AX89" s="901"/>
      <c r="AY89" s="901"/>
      <c r="AZ89" s="901"/>
      <c r="BA89" s="1138">
        <v>3</v>
      </c>
      <c r="BB89" s="877" t="s">
        <v>1686</v>
      </c>
      <c r="BC89" s="878" t="s">
        <v>1687</v>
      </c>
      <c r="BD89" s="915">
        <v>2</v>
      </c>
      <c r="BE89" s="915" t="s">
        <v>1281</v>
      </c>
      <c r="BF89" s="1006" t="s">
        <v>1688</v>
      </c>
      <c r="BG89" s="1006" t="s">
        <v>1689</v>
      </c>
      <c r="BH89" s="954"/>
      <c r="BI89" s="989"/>
      <c r="BJ89" s="1218"/>
      <c r="BK89" s="902"/>
      <c r="BL89" s="902"/>
      <c r="BM89" s="902"/>
      <c r="BN89" s="904"/>
      <c r="BO89" s="892" t="s">
        <v>1690</v>
      </c>
    </row>
    <row r="90" spans="1:67" s="719" customFormat="1" ht="65.099999999999994" hidden="1">
      <c r="A90" s="883">
        <v>8606</v>
      </c>
      <c r="B90" s="884">
        <v>1</v>
      </c>
      <c r="C90" s="955" t="s">
        <v>1691</v>
      </c>
      <c r="D90" s="886" t="s">
        <v>1692</v>
      </c>
      <c r="E90" s="887" t="s">
        <v>1693</v>
      </c>
      <c r="F90" s="971" t="s">
        <v>798</v>
      </c>
      <c r="G90" s="971" t="s">
        <v>936</v>
      </c>
      <c r="H90" s="971" t="s">
        <v>800</v>
      </c>
      <c r="I90" s="971">
        <v>532692</v>
      </c>
      <c r="J90" s="971">
        <v>196474</v>
      </c>
      <c r="K90" s="971" t="s">
        <v>801</v>
      </c>
      <c r="L90" s="971"/>
      <c r="M90" s="1016" t="s">
        <v>1104</v>
      </c>
      <c r="N90" s="1020"/>
      <c r="O90" s="980" t="s">
        <v>1105</v>
      </c>
      <c r="P90" s="980"/>
      <c r="Q90" s="980"/>
      <c r="R90" s="980"/>
      <c r="S90" s="981" t="s">
        <v>846</v>
      </c>
      <c r="T90" s="890" t="s">
        <v>1106</v>
      </c>
      <c r="U90" s="981">
        <v>2</v>
      </c>
      <c r="V90" s="891">
        <f ca="1">WORKDAY(TODAY(), U90)</f>
        <v>45771</v>
      </c>
      <c r="W90" s="1029" t="s">
        <v>1694</v>
      </c>
      <c r="X90" s="906" t="s">
        <v>849</v>
      </c>
      <c r="Y90" s="1029" t="s">
        <v>1695</v>
      </c>
      <c r="Z90" s="1032" t="s">
        <v>1696</v>
      </c>
      <c r="AA90" s="888" t="s">
        <v>807</v>
      </c>
      <c r="AB90" s="907">
        <v>45692</v>
      </c>
      <c r="AC90" s="953" t="s">
        <v>1697</v>
      </c>
      <c r="AD90" s="885"/>
      <c r="AE90" s="896">
        <v>45698</v>
      </c>
      <c r="AF90" s="897">
        <v>4010542880</v>
      </c>
      <c r="AG90" s="898" t="s">
        <v>811</v>
      </c>
      <c r="AH90" s="899">
        <v>384.41</v>
      </c>
      <c r="AI90" s="888">
        <v>14</v>
      </c>
      <c r="AJ90" s="896">
        <v>45736</v>
      </c>
      <c r="AK90" s="896"/>
      <c r="AL90" s="896"/>
      <c r="AM90" s="896"/>
      <c r="AN90" s="896">
        <v>45741</v>
      </c>
      <c r="AO90" s="900">
        <v>45741</v>
      </c>
      <c r="AP90" s="931" t="s">
        <v>838</v>
      </c>
      <c r="AQ90" s="896">
        <v>45748</v>
      </c>
      <c r="AR90" s="872">
        <f>WORKDAY(AQ90, 5)</f>
        <v>45755</v>
      </c>
      <c r="AS90" s="927" t="s">
        <v>1092</v>
      </c>
      <c r="AT90" s="896">
        <v>45755</v>
      </c>
      <c r="AU90" s="896" t="s">
        <v>101</v>
      </c>
      <c r="AV90" s="896" t="s">
        <v>1096</v>
      </c>
      <c r="AW90" s="896">
        <v>45755</v>
      </c>
      <c r="AX90" s="901"/>
      <c r="AY90" s="1225" t="s">
        <v>1595</v>
      </c>
      <c r="AZ90" s="901">
        <v>45762</v>
      </c>
      <c r="BA90" s="924" t="s">
        <v>741</v>
      </c>
      <c r="BB90" s="877" t="s">
        <v>1698</v>
      </c>
      <c r="BC90" s="915" t="s">
        <v>1699</v>
      </c>
      <c r="BD90" s="915" t="s">
        <v>101</v>
      </c>
      <c r="BE90" s="915" t="s">
        <v>101</v>
      </c>
      <c r="BF90" s="987" t="s">
        <v>101</v>
      </c>
      <c r="BG90" s="987" t="s">
        <v>101</v>
      </c>
      <c r="BH90" s="988" t="s">
        <v>101</v>
      </c>
      <c r="BI90" s="988" t="s">
        <v>101</v>
      </c>
      <c r="BJ90" s="1056" t="s">
        <v>101</v>
      </c>
      <c r="BK90" s="910"/>
      <c r="BL90" s="910"/>
      <c r="BM90" s="910"/>
      <c r="BN90" s="904"/>
      <c r="BO90" s="892" t="s">
        <v>1700</v>
      </c>
    </row>
    <row r="91" spans="1:67" s="719" customFormat="1" ht="78" hidden="1">
      <c r="A91" s="883">
        <v>8619</v>
      </c>
      <c r="B91" s="884">
        <v>1</v>
      </c>
      <c r="C91" s="955" t="s">
        <v>1701</v>
      </c>
      <c r="D91" s="888" t="s">
        <v>1702</v>
      </c>
      <c r="E91" s="970" t="s">
        <v>1703</v>
      </c>
      <c r="F91" s="971" t="s">
        <v>798</v>
      </c>
      <c r="G91" s="971" t="s">
        <v>1148</v>
      </c>
      <c r="H91" s="971" t="s">
        <v>800</v>
      </c>
      <c r="I91" s="971">
        <v>532514</v>
      </c>
      <c r="J91" s="971">
        <v>184462</v>
      </c>
      <c r="K91" s="971" t="s">
        <v>801</v>
      </c>
      <c r="L91" s="971"/>
      <c r="M91" s="1232" t="s">
        <v>1704</v>
      </c>
      <c r="N91" s="1236" t="s">
        <v>1705</v>
      </c>
      <c r="O91" s="980" t="s">
        <v>1706</v>
      </c>
      <c r="P91" s="980"/>
      <c r="Q91" s="980"/>
      <c r="R91" s="980"/>
      <c r="S91" s="981" t="s">
        <v>1628</v>
      </c>
      <c r="T91" s="890" t="s">
        <v>879</v>
      </c>
      <c r="U91" s="1002">
        <v>2</v>
      </c>
      <c r="V91" s="969">
        <f ca="1">WORKDAY(TODAY(), U91)</f>
        <v>45771</v>
      </c>
      <c r="W91" s="1024" t="s">
        <v>806</v>
      </c>
      <c r="X91" s="906" t="s">
        <v>807</v>
      </c>
      <c r="Y91" s="1029" t="s">
        <v>806</v>
      </c>
      <c r="Z91" s="1032" t="s">
        <v>1707</v>
      </c>
      <c r="AA91" s="888"/>
      <c r="AB91" s="907">
        <v>45692</v>
      </c>
      <c r="AC91" s="953" t="s">
        <v>1708</v>
      </c>
      <c r="AD91" s="885"/>
      <c r="AE91" s="896">
        <v>45698</v>
      </c>
      <c r="AF91" s="897">
        <v>4010542881</v>
      </c>
      <c r="AG91" s="898" t="s">
        <v>811</v>
      </c>
      <c r="AH91" s="899">
        <v>384.41</v>
      </c>
      <c r="AI91" s="888">
        <v>12</v>
      </c>
      <c r="AJ91" s="896"/>
      <c r="AK91" s="896"/>
      <c r="AL91" s="896"/>
      <c r="AM91" s="896"/>
      <c r="AN91" s="896">
        <v>45742</v>
      </c>
      <c r="AO91" s="900">
        <v>45742</v>
      </c>
      <c r="AP91" s="931" t="s">
        <v>1260</v>
      </c>
      <c r="AQ91" s="896">
        <v>45744</v>
      </c>
      <c r="AR91" s="872">
        <f>WORKDAY(AQ91, 5)</f>
        <v>45751</v>
      </c>
      <c r="AS91" s="872" t="s">
        <v>101</v>
      </c>
      <c r="AT91" s="908">
        <v>45750</v>
      </c>
      <c r="AU91" s="896" t="s">
        <v>101</v>
      </c>
      <c r="AV91" s="896" t="s">
        <v>101</v>
      </c>
      <c r="AW91" s="896">
        <v>45748</v>
      </c>
      <c r="AX91" s="901"/>
      <c r="AY91" s="901"/>
      <c r="AZ91" s="901"/>
      <c r="BA91" s="1138">
        <v>3</v>
      </c>
      <c r="BB91" s="877" t="s">
        <v>1709</v>
      </c>
      <c r="BC91" s="915"/>
      <c r="BD91" s="915"/>
      <c r="BE91" s="915"/>
      <c r="BF91" s="987"/>
      <c r="BG91" s="987"/>
      <c r="BH91" s="988"/>
      <c r="BI91" s="989"/>
      <c r="BJ91" s="1056"/>
      <c r="BK91" s="910"/>
      <c r="BL91" s="910"/>
      <c r="BM91" s="910"/>
      <c r="BN91" s="904"/>
      <c r="BO91" s="892" t="s">
        <v>1710</v>
      </c>
    </row>
    <row r="92" spans="1:67" s="719" customFormat="1" ht="78" hidden="1">
      <c r="A92" s="883">
        <v>8640</v>
      </c>
      <c r="B92" s="884">
        <v>2</v>
      </c>
      <c r="C92" s="885" t="s">
        <v>1711</v>
      </c>
      <c r="D92" s="888" t="s">
        <v>1712</v>
      </c>
      <c r="E92" s="887" t="s">
        <v>1713</v>
      </c>
      <c r="F92" s="971" t="s">
        <v>798</v>
      </c>
      <c r="G92" s="971" t="s">
        <v>1138</v>
      </c>
      <c r="H92" s="971" t="s">
        <v>800</v>
      </c>
      <c r="I92" s="971">
        <v>540330</v>
      </c>
      <c r="J92" s="971">
        <v>190270</v>
      </c>
      <c r="K92" s="971" t="s">
        <v>801</v>
      </c>
      <c r="L92" s="971"/>
      <c r="M92" s="1004" t="s">
        <v>1714</v>
      </c>
      <c r="N92" s="997" t="s">
        <v>806</v>
      </c>
      <c r="O92" s="998" t="s">
        <v>1715</v>
      </c>
      <c r="P92" s="998"/>
      <c r="Q92" s="998"/>
      <c r="R92" s="998"/>
      <c r="S92" s="999" t="s">
        <v>846</v>
      </c>
      <c r="T92" s="890" t="s">
        <v>1018</v>
      </c>
      <c r="U92" s="981">
        <v>2</v>
      </c>
      <c r="V92" s="868">
        <f ca="1">WORKDAY(TODAY(), U92)</f>
        <v>45771</v>
      </c>
      <c r="W92" s="1000" t="s">
        <v>806</v>
      </c>
      <c r="X92" s="906" t="s">
        <v>807</v>
      </c>
      <c r="Y92" s="1000" t="s">
        <v>806</v>
      </c>
      <c r="Z92" s="1248" t="s">
        <v>806</v>
      </c>
      <c r="AA92" s="888"/>
      <c r="AB92" s="907">
        <v>45694</v>
      </c>
      <c r="AC92" s="953" t="s">
        <v>1716</v>
      </c>
      <c r="AD92" s="885"/>
      <c r="AE92" s="896">
        <v>45706</v>
      </c>
      <c r="AF92" s="897">
        <v>4010543574</v>
      </c>
      <c r="AG92" s="897" t="s">
        <v>811</v>
      </c>
      <c r="AH92" s="899">
        <v>384.41</v>
      </c>
      <c r="AI92" s="888">
        <v>23</v>
      </c>
      <c r="AJ92" s="896"/>
      <c r="AK92" s="896"/>
      <c r="AL92" s="896"/>
      <c r="AM92" s="896"/>
      <c r="AN92" s="896">
        <v>45750</v>
      </c>
      <c r="AO92" s="900">
        <v>45750</v>
      </c>
      <c r="AP92" s="896" t="s">
        <v>838</v>
      </c>
      <c r="AQ92" s="896">
        <v>45757</v>
      </c>
      <c r="AR92" s="872"/>
      <c r="AS92" s="872" t="s">
        <v>1477</v>
      </c>
      <c r="AT92" s="896">
        <v>45761</v>
      </c>
      <c r="AU92" s="896" t="s">
        <v>101</v>
      </c>
      <c r="AV92" s="954" t="s">
        <v>1096</v>
      </c>
      <c r="AW92" s="896">
        <v>45762</v>
      </c>
      <c r="AX92" s="901"/>
      <c r="AY92" s="1225" t="s">
        <v>1093</v>
      </c>
      <c r="AZ92" s="901"/>
      <c r="BA92" s="1138" t="s">
        <v>741</v>
      </c>
      <c r="BB92" s="877" t="s">
        <v>1717</v>
      </c>
      <c r="BC92" s="915" t="s">
        <v>1403</v>
      </c>
      <c r="BD92" s="915">
        <v>1</v>
      </c>
      <c r="BE92" s="915" t="s">
        <v>1281</v>
      </c>
      <c r="BF92" s="987" t="s">
        <v>1718</v>
      </c>
      <c r="BG92" s="987"/>
      <c r="BH92" s="988" t="s">
        <v>741</v>
      </c>
      <c r="BI92" s="989">
        <v>1545.08</v>
      </c>
      <c r="BJ92" s="1056" t="s">
        <v>1096</v>
      </c>
      <c r="BK92" s="910"/>
      <c r="BL92" s="910"/>
      <c r="BM92" s="910"/>
      <c r="BN92" s="904"/>
      <c r="BO92" s="911"/>
    </row>
    <row r="93" spans="1:67" s="719" customFormat="1" ht="65.099999999999994" hidden="1">
      <c r="A93" s="888">
        <v>8665</v>
      </c>
      <c r="B93" s="884">
        <v>1</v>
      </c>
      <c r="C93" s="955" t="s">
        <v>1719</v>
      </c>
      <c r="D93" s="888" t="s">
        <v>1720</v>
      </c>
      <c r="E93" s="887" t="s">
        <v>1721</v>
      </c>
      <c r="F93" s="971" t="s">
        <v>798</v>
      </c>
      <c r="G93" s="971" t="s">
        <v>1079</v>
      </c>
      <c r="H93" s="971" t="s">
        <v>800</v>
      </c>
      <c r="I93" s="971">
        <v>538481</v>
      </c>
      <c r="J93" s="971">
        <v>162050</v>
      </c>
      <c r="K93" s="971" t="s">
        <v>801</v>
      </c>
      <c r="L93" s="971"/>
      <c r="M93" s="986" t="s">
        <v>1722</v>
      </c>
      <c r="N93" s="1020"/>
      <c r="O93" s="980" t="s">
        <v>1723</v>
      </c>
      <c r="P93" s="980"/>
      <c r="Q93" s="980"/>
      <c r="R93" s="980"/>
      <c r="S93" s="981" t="s">
        <v>921</v>
      </c>
      <c r="T93" s="890" t="s">
        <v>974</v>
      </c>
      <c r="U93" s="981">
        <v>0</v>
      </c>
      <c r="V93" s="891">
        <f ca="1">WORKDAY(TODAY(), U93)</f>
        <v>45769</v>
      </c>
      <c r="W93" s="1029" t="s">
        <v>806</v>
      </c>
      <c r="X93" s="906" t="s">
        <v>807</v>
      </c>
      <c r="Y93" s="1029" t="s">
        <v>806</v>
      </c>
      <c r="Z93" s="1032" t="s">
        <v>1724</v>
      </c>
      <c r="AA93" s="888"/>
      <c r="AB93" s="907">
        <v>45692</v>
      </c>
      <c r="AC93" s="953" t="s">
        <v>1725</v>
      </c>
      <c r="AD93" s="885"/>
      <c r="AE93" s="896">
        <v>45698</v>
      </c>
      <c r="AF93" s="897">
        <v>4010542882</v>
      </c>
      <c r="AG93" s="898" t="s">
        <v>811</v>
      </c>
      <c r="AH93" s="899">
        <v>384.41</v>
      </c>
      <c r="AI93" s="888">
        <v>24</v>
      </c>
      <c r="AJ93" s="896"/>
      <c r="AK93" s="896"/>
      <c r="AL93" s="896"/>
      <c r="AM93" s="896"/>
      <c r="AN93" s="896">
        <v>45751</v>
      </c>
      <c r="AO93" s="900">
        <v>45751</v>
      </c>
      <c r="AP93" s="975" t="s">
        <v>928</v>
      </c>
      <c r="AQ93" s="896">
        <v>45758</v>
      </c>
      <c r="AR93" s="872"/>
      <c r="AS93" s="872" t="s">
        <v>1477</v>
      </c>
      <c r="AT93" s="896">
        <v>45761</v>
      </c>
      <c r="AU93" s="896" t="s">
        <v>101</v>
      </c>
      <c r="AV93" s="954" t="s">
        <v>1726</v>
      </c>
      <c r="AW93" s="896"/>
      <c r="AX93" s="901"/>
      <c r="AY93" s="1228" t="s">
        <v>1727</v>
      </c>
      <c r="AZ93" s="901"/>
      <c r="BA93" s="1151" t="s">
        <v>741</v>
      </c>
      <c r="BB93" s="877" t="s">
        <v>1728</v>
      </c>
      <c r="BC93" s="915" t="s">
        <v>1347</v>
      </c>
      <c r="BD93" s="915">
        <v>1</v>
      </c>
      <c r="BE93" s="915" t="s">
        <v>1281</v>
      </c>
      <c r="BF93" s="987" t="s">
        <v>1718</v>
      </c>
      <c r="BG93" s="987"/>
      <c r="BH93" s="988">
        <v>45763</v>
      </c>
      <c r="BI93" s="989"/>
      <c r="BJ93" s="1056"/>
      <c r="BK93" s="910"/>
      <c r="BL93" s="910"/>
      <c r="BM93" s="910"/>
      <c r="BN93" s="904"/>
      <c r="BO93" s="911" t="s">
        <v>1099</v>
      </c>
    </row>
    <row r="94" spans="1:67" ht="78" hidden="1">
      <c r="A94" s="883">
        <v>8894</v>
      </c>
      <c r="B94" s="884">
        <v>2</v>
      </c>
      <c r="C94" s="885" t="s">
        <v>1729</v>
      </c>
      <c r="D94" s="888" t="s">
        <v>1730</v>
      </c>
      <c r="E94" s="970" t="s">
        <v>1731</v>
      </c>
      <c r="F94" s="971" t="s">
        <v>798</v>
      </c>
      <c r="G94" s="971" t="s">
        <v>1732</v>
      </c>
      <c r="H94" s="971" t="s">
        <v>800</v>
      </c>
      <c r="I94" s="971">
        <v>536120</v>
      </c>
      <c r="J94" s="971">
        <v>177000</v>
      </c>
      <c r="K94" s="971" t="s">
        <v>801</v>
      </c>
      <c r="L94" s="971"/>
      <c r="M94" s="996" t="s">
        <v>1733</v>
      </c>
      <c r="N94" s="1238" t="s">
        <v>1734</v>
      </c>
      <c r="O94" s="998" t="s">
        <v>1735</v>
      </c>
      <c r="P94" s="998"/>
      <c r="Q94" s="998"/>
      <c r="R94" s="998"/>
      <c r="S94" s="999" t="s">
        <v>1736</v>
      </c>
      <c r="T94" s="890" t="s">
        <v>1737</v>
      </c>
      <c r="U94" s="1002">
        <f>5/24</f>
        <v>0.20833333333333334</v>
      </c>
      <c r="V94" s="969">
        <f ca="1">WORKDAY(TODAY(), U94)</f>
        <v>45769</v>
      </c>
      <c r="W94" s="1008" t="s">
        <v>806</v>
      </c>
      <c r="X94" s="906" t="s">
        <v>807</v>
      </c>
      <c r="Y94" s="1000" t="s">
        <v>806</v>
      </c>
      <c r="Z94" s="1248" t="s">
        <v>1738</v>
      </c>
      <c r="AA94" s="888"/>
      <c r="AB94" s="907">
        <v>45694</v>
      </c>
      <c r="AC94" s="953" t="s">
        <v>1739</v>
      </c>
      <c r="AD94" s="885"/>
      <c r="AE94" s="896">
        <v>45706</v>
      </c>
      <c r="AF94" s="897">
        <v>4010543575</v>
      </c>
      <c r="AG94" s="897" t="s">
        <v>811</v>
      </c>
      <c r="AH94" s="899">
        <v>384.41</v>
      </c>
      <c r="AI94" s="888">
        <v>22</v>
      </c>
      <c r="AJ94" s="896"/>
      <c r="AK94" s="896"/>
      <c r="AL94" s="896"/>
      <c r="AM94" s="896"/>
      <c r="AN94" s="896">
        <v>45743</v>
      </c>
      <c r="AO94" s="900">
        <v>45743</v>
      </c>
      <c r="AP94" s="896" t="s">
        <v>838</v>
      </c>
      <c r="AQ94" s="896">
        <v>45748</v>
      </c>
      <c r="AR94" s="896">
        <f>WORKDAY(AQ94, 5)</f>
        <v>45755</v>
      </c>
      <c r="AS94" s="1057" t="s">
        <v>1092</v>
      </c>
      <c r="AT94" s="896">
        <v>45755</v>
      </c>
      <c r="AU94" s="896">
        <v>45755</v>
      </c>
      <c r="AV94" s="954" t="s">
        <v>1096</v>
      </c>
      <c r="AW94" s="965">
        <v>45756</v>
      </c>
      <c r="AX94" s="984"/>
      <c r="AY94" s="984"/>
      <c r="AZ94" s="901"/>
      <c r="BA94" s="1138">
        <v>3</v>
      </c>
      <c r="BB94" s="877" t="s">
        <v>1740</v>
      </c>
      <c r="BC94" s="915" t="s">
        <v>1382</v>
      </c>
      <c r="BD94" s="915">
        <v>1</v>
      </c>
      <c r="BE94" s="915" t="s">
        <v>1281</v>
      </c>
      <c r="BF94" s="987" t="s">
        <v>1383</v>
      </c>
      <c r="BG94" s="987" t="s">
        <v>1741</v>
      </c>
      <c r="BH94" s="988">
        <v>45755</v>
      </c>
      <c r="BI94" s="989">
        <v>2865.03</v>
      </c>
      <c r="BJ94" s="1056" t="s">
        <v>1096</v>
      </c>
      <c r="BK94" s="910"/>
      <c r="BL94" s="910"/>
      <c r="BM94" s="910"/>
      <c r="BN94" s="904"/>
      <c r="BO94" s="892"/>
    </row>
    <row r="95" spans="1:67" s="719" customFormat="1" ht="156" hidden="1">
      <c r="A95" s="1063">
        <v>9666</v>
      </c>
      <c r="B95" s="979">
        <v>1</v>
      </c>
      <c r="C95" s="919" t="s">
        <v>1742</v>
      </c>
      <c r="D95" s="886" t="s">
        <v>1743</v>
      </c>
      <c r="E95" s="982" t="s">
        <v>1744</v>
      </c>
      <c r="F95" s="972" t="s">
        <v>798</v>
      </c>
      <c r="G95" s="972" t="s">
        <v>1460</v>
      </c>
      <c r="H95" s="972" t="s">
        <v>800</v>
      </c>
      <c r="I95" s="972">
        <v>529718</v>
      </c>
      <c r="J95" s="972">
        <v>181643</v>
      </c>
      <c r="K95" s="972" t="s">
        <v>801</v>
      </c>
      <c r="L95" s="972"/>
      <c r="M95" s="1233" t="s">
        <v>1745</v>
      </c>
      <c r="N95" s="1239" t="s">
        <v>1746</v>
      </c>
      <c r="O95" s="980" t="s">
        <v>1747</v>
      </c>
      <c r="P95" s="980"/>
      <c r="Q95" s="980"/>
      <c r="R95" s="980"/>
      <c r="S95" s="981" t="s">
        <v>846</v>
      </c>
      <c r="T95" s="890" t="s">
        <v>879</v>
      </c>
      <c r="U95" s="981">
        <v>2</v>
      </c>
      <c r="V95" s="868">
        <f ca="1">WORKDAY(TODAY(), U95)</f>
        <v>45771</v>
      </c>
      <c r="W95" s="1029" t="s">
        <v>806</v>
      </c>
      <c r="X95" s="906" t="s">
        <v>807</v>
      </c>
      <c r="Y95" s="1029" t="s">
        <v>806</v>
      </c>
      <c r="Z95" s="1032" t="s">
        <v>1748</v>
      </c>
      <c r="AA95" s="888"/>
      <c r="AB95" s="907">
        <v>45692</v>
      </c>
      <c r="AC95" s="953" t="s">
        <v>1749</v>
      </c>
      <c r="AD95" s="885"/>
      <c r="AE95" s="896">
        <v>45698</v>
      </c>
      <c r="AF95" s="897">
        <v>4010542885</v>
      </c>
      <c r="AG95" s="898" t="s">
        <v>811</v>
      </c>
      <c r="AH95" s="899">
        <v>384.41</v>
      </c>
      <c r="AI95" s="888">
        <v>19</v>
      </c>
      <c r="AJ95" s="896">
        <v>45727</v>
      </c>
      <c r="AK95" s="908" t="s">
        <v>1750</v>
      </c>
      <c r="AL95" s="908"/>
      <c r="AM95" s="932" t="s">
        <v>815</v>
      </c>
      <c r="AN95" s="932">
        <v>45761</v>
      </c>
      <c r="AO95" s="1229">
        <v>45761</v>
      </c>
      <c r="AP95" s="932" t="s">
        <v>959</v>
      </c>
      <c r="AQ95" s="908">
        <v>45763</v>
      </c>
      <c r="AR95" s="1065">
        <f>WORKDAY(AQ95, 5)</f>
        <v>45770</v>
      </c>
      <c r="AS95" s="1065" t="s">
        <v>1092</v>
      </c>
      <c r="AT95" s="1260">
        <v>45763</v>
      </c>
      <c r="AU95" s="1260">
        <v>45763</v>
      </c>
      <c r="AV95" s="1260" t="s">
        <v>1096</v>
      </c>
      <c r="AW95" s="908">
        <v>45764</v>
      </c>
      <c r="AX95" s="1005"/>
      <c r="AY95" s="1005"/>
      <c r="AZ95" s="1005"/>
      <c r="BA95" s="1138">
        <v>3</v>
      </c>
      <c r="BB95" s="877" t="s">
        <v>1751</v>
      </c>
      <c r="BC95" s="878" t="s">
        <v>1752</v>
      </c>
      <c r="BD95" s="878">
        <v>1</v>
      </c>
      <c r="BE95" s="878" t="s">
        <v>1096</v>
      </c>
      <c r="BF95" s="1006" t="s">
        <v>1753</v>
      </c>
      <c r="BG95" s="1006" t="s">
        <v>1754</v>
      </c>
      <c r="BH95" s="954">
        <v>45763</v>
      </c>
      <c r="BI95" s="1072"/>
      <c r="BJ95" s="1218"/>
      <c r="BK95" s="902"/>
      <c r="BL95" s="902"/>
      <c r="BM95" s="902"/>
      <c r="BN95" s="1007"/>
      <c r="BO95" s="911" t="s">
        <v>1755</v>
      </c>
    </row>
    <row r="96" spans="1:67" s="719" customFormat="1" ht="39" hidden="1">
      <c r="A96" s="883">
        <v>9684</v>
      </c>
      <c r="B96" s="884">
        <v>1</v>
      </c>
      <c r="C96" s="885" t="s">
        <v>1756</v>
      </c>
      <c r="D96" s="886" t="s">
        <v>1757</v>
      </c>
      <c r="E96" s="970" t="s">
        <v>1758</v>
      </c>
      <c r="F96" s="971" t="s">
        <v>798</v>
      </c>
      <c r="G96" s="971" t="s">
        <v>971</v>
      </c>
      <c r="H96" s="971" t="s">
        <v>800</v>
      </c>
      <c r="I96" s="971">
        <v>528520</v>
      </c>
      <c r="J96" s="971">
        <v>178378</v>
      </c>
      <c r="K96" s="971" t="s">
        <v>1158</v>
      </c>
      <c r="L96" s="971"/>
      <c r="M96" s="1231" t="s">
        <v>1759</v>
      </c>
      <c r="N96" s="1020"/>
      <c r="O96" s="980" t="s">
        <v>1760</v>
      </c>
      <c r="P96" s="980"/>
      <c r="Q96" s="980"/>
      <c r="R96" s="980"/>
      <c r="S96" s="981" t="s">
        <v>1761</v>
      </c>
      <c r="T96" s="890" t="s">
        <v>1045</v>
      </c>
      <c r="U96" s="981">
        <v>4</v>
      </c>
      <c r="V96" s="891">
        <f ca="1">WORKDAY(TODAY(), U96)</f>
        <v>45775</v>
      </c>
      <c r="W96" s="882" t="s">
        <v>1762</v>
      </c>
      <c r="X96" s="892" t="s">
        <v>849</v>
      </c>
      <c r="Y96" s="1029" t="s">
        <v>806</v>
      </c>
      <c r="Z96" s="1032" t="s">
        <v>1763</v>
      </c>
      <c r="AA96" s="888"/>
      <c r="AB96" s="907">
        <v>45693</v>
      </c>
      <c r="AC96" s="953" t="s">
        <v>1764</v>
      </c>
      <c r="AD96" s="885"/>
      <c r="AE96" s="896">
        <v>45698</v>
      </c>
      <c r="AF96" s="897">
        <v>4010542886</v>
      </c>
      <c r="AG96" s="898" t="s">
        <v>811</v>
      </c>
      <c r="AH96" s="899">
        <v>384.41</v>
      </c>
      <c r="AI96" s="888">
        <v>5</v>
      </c>
      <c r="AJ96" s="896">
        <v>45716</v>
      </c>
      <c r="AK96" s="896"/>
      <c r="AL96" s="896"/>
      <c r="AM96" s="896"/>
      <c r="AN96" s="896">
        <v>45722</v>
      </c>
      <c r="AO96" s="900">
        <v>45722</v>
      </c>
      <c r="AP96" s="1037" t="s">
        <v>1277</v>
      </c>
      <c r="AQ96" s="933">
        <v>45747</v>
      </c>
      <c r="AR96" s="872">
        <f>WORKDAY(AQ96, 5)</f>
        <v>45754</v>
      </c>
      <c r="AS96" s="901" t="s">
        <v>1092</v>
      </c>
      <c r="AT96" s="927"/>
      <c r="AU96" s="927" t="s">
        <v>101</v>
      </c>
      <c r="AV96" s="927" t="s">
        <v>1096</v>
      </c>
      <c r="AW96" s="1262">
        <v>45748</v>
      </c>
      <c r="AX96" s="1264"/>
      <c r="AY96" s="1264"/>
      <c r="AZ96" s="901"/>
      <c r="BA96" s="1138">
        <v>3</v>
      </c>
      <c r="BB96" s="877" t="s">
        <v>1765</v>
      </c>
      <c r="BC96" s="915">
        <v>8.1</v>
      </c>
      <c r="BD96" s="915">
        <v>4</v>
      </c>
      <c r="BE96" s="915" t="s">
        <v>1281</v>
      </c>
      <c r="BF96" s="987" t="s">
        <v>1383</v>
      </c>
      <c r="BG96" s="987" t="s">
        <v>1766</v>
      </c>
      <c r="BH96" s="988">
        <v>45762</v>
      </c>
      <c r="BI96" s="989">
        <v>747.6</v>
      </c>
      <c r="BJ96" s="1056" t="s">
        <v>1096</v>
      </c>
      <c r="BK96" s="910"/>
      <c r="BL96" s="910"/>
      <c r="BM96" s="910"/>
      <c r="BN96" s="904"/>
      <c r="BO96" s="892" t="s">
        <v>1767</v>
      </c>
    </row>
    <row r="97" spans="1:67" s="719" customFormat="1" ht="129.94999999999999" hidden="1">
      <c r="A97" s="883">
        <v>9686</v>
      </c>
      <c r="B97" s="884">
        <v>1</v>
      </c>
      <c r="C97" s="885" t="s">
        <v>1768</v>
      </c>
      <c r="D97" s="888" t="s">
        <v>1769</v>
      </c>
      <c r="E97" s="887" t="s">
        <v>1770</v>
      </c>
      <c r="F97" s="971" t="s">
        <v>798</v>
      </c>
      <c r="G97" s="971" t="s">
        <v>971</v>
      </c>
      <c r="H97" s="971" t="s">
        <v>800</v>
      </c>
      <c r="I97" s="971">
        <v>530049</v>
      </c>
      <c r="J97" s="971">
        <v>178372</v>
      </c>
      <c r="K97" s="971" t="s">
        <v>801</v>
      </c>
      <c r="L97" s="971"/>
      <c r="M97" s="1016" t="s">
        <v>1771</v>
      </c>
      <c r="N97" s="1240" t="s">
        <v>1772</v>
      </c>
      <c r="O97" s="980" t="s">
        <v>1773</v>
      </c>
      <c r="P97" s="980"/>
      <c r="Q97" s="980"/>
      <c r="R97" s="980"/>
      <c r="S97" s="981" t="s">
        <v>846</v>
      </c>
      <c r="T97" s="890" t="s">
        <v>879</v>
      </c>
      <c r="U97" s="1002">
        <v>2</v>
      </c>
      <c r="V97" s="969">
        <f ca="1">WORKDAY(TODAY(), U97)</f>
        <v>45771</v>
      </c>
      <c r="W97" s="1053" t="s">
        <v>1774</v>
      </c>
      <c r="X97" s="892" t="s">
        <v>849</v>
      </c>
      <c r="Y97" s="1029" t="s">
        <v>806</v>
      </c>
      <c r="Z97" s="1032" t="s">
        <v>1775</v>
      </c>
      <c r="AA97" s="888"/>
      <c r="AB97" s="907">
        <v>45693</v>
      </c>
      <c r="AC97" s="953" t="s">
        <v>1776</v>
      </c>
      <c r="AD97" s="885"/>
      <c r="AE97" s="896">
        <v>45698</v>
      </c>
      <c r="AF97" s="897">
        <v>4010542887</v>
      </c>
      <c r="AG97" s="898" t="s">
        <v>811</v>
      </c>
      <c r="AH97" s="899">
        <v>384.41</v>
      </c>
      <c r="AI97" s="888">
        <v>16</v>
      </c>
      <c r="AJ97" s="896">
        <v>45713</v>
      </c>
      <c r="AK97" s="896"/>
      <c r="AL97" s="896"/>
      <c r="AM97" s="896"/>
      <c r="AN97" s="896">
        <v>45719</v>
      </c>
      <c r="AO97" s="900">
        <v>45719</v>
      </c>
      <c r="AP97" s="931" t="s">
        <v>1277</v>
      </c>
      <c r="AQ97" s="896">
        <v>45733</v>
      </c>
      <c r="AR97" s="872">
        <f>WORKDAY(AQ97, 5)</f>
        <v>45740</v>
      </c>
      <c r="AS97" s="1035" t="s">
        <v>101</v>
      </c>
      <c r="AT97" s="924" t="s">
        <v>101</v>
      </c>
      <c r="AU97" s="924" t="s">
        <v>101</v>
      </c>
      <c r="AV97" s="924" t="s">
        <v>101</v>
      </c>
      <c r="AW97" s="904">
        <v>45733</v>
      </c>
      <c r="AX97" s="925"/>
      <c r="AY97" s="1278" t="s">
        <v>1093</v>
      </c>
      <c r="AZ97" s="901"/>
      <c r="BA97" s="1138">
        <v>2</v>
      </c>
      <c r="BB97" s="877"/>
      <c r="BC97" s="915" t="s">
        <v>1777</v>
      </c>
      <c r="BD97" s="915">
        <v>2</v>
      </c>
      <c r="BE97" s="915" t="s">
        <v>1096</v>
      </c>
      <c r="BF97" s="987" t="s">
        <v>1778</v>
      </c>
      <c r="BG97" s="987"/>
      <c r="BH97" s="988" t="s">
        <v>741</v>
      </c>
      <c r="BI97" s="989">
        <v>1714.23</v>
      </c>
      <c r="BJ97" s="1056" t="s">
        <v>1096</v>
      </c>
      <c r="BK97" s="910"/>
      <c r="BL97" s="910"/>
      <c r="BM97" s="910"/>
      <c r="BN97" s="904"/>
      <c r="BO97" s="892" t="s">
        <v>1779</v>
      </c>
    </row>
    <row r="98" spans="1:67" s="719" customFormat="1" ht="104.1" hidden="1">
      <c r="A98" s="883">
        <v>9688</v>
      </c>
      <c r="B98" s="884">
        <v>1</v>
      </c>
      <c r="C98" s="885" t="s">
        <v>1780</v>
      </c>
      <c r="D98" s="886" t="s">
        <v>1781</v>
      </c>
      <c r="E98" s="887" t="s">
        <v>1782</v>
      </c>
      <c r="F98" s="971" t="s">
        <v>798</v>
      </c>
      <c r="G98" s="971" t="s">
        <v>908</v>
      </c>
      <c r="H98" s="971" t="s">
        <v>800</v>
      </c>
      <c r="I98" s="971">
        <v>531264</v>
      </c>
      <c r="J98" s="971">
        <v>180401</v>
      </c>
      <c r="K98" s="971" t="s">
        <v>843</v>
      </c>
      <c r="L98" s="971"/>
      <c r="M98" s="1233" t="s">
        <v>1783</v>
      </c>
      <c r="N98" s="1021" t="s">
        <v>1784</v>
      </c>
      <c r="O98" s="980" t="s">
        <v>1785</v>
      </c>
      <c r="P98" s="980"/>
      <c r="Q98" s="980"/>
      <c r="R98" s="980"/>
      <c r="S98" s="981" t="s">
        <v>846</v>
      </c>
      <c r="T98" s="890" t="s">
        <v>879</v>
      </c>
      <c r="U98" s="981">
        <v>2</v>
      </c>
      <c r="V98" s="868">
        <f ca="1">WORKDAY(TODAY(), U98)</f>
        <v>45771</v>
      </c>
      <c r="W98" s="1029" t="s">
        <v>806</v>
      </c>
      <c r="X98" s="906" t="s">
        <v>807</v>
      </c>
      <c r="Y98" s="1029" t="s">
        <v>806</v>
      </c>
      <c r="Z98" s="1032" t="s">
        <v>1786</v>
      </c>
      <c r="AA98" s="888"/>
      <c r="AB98" s="907">
        <v>45693</v>
      </c>
      <c r="AC98" s="953" t="s">
        <v>1787</v>
      </c>
      <c r="AD98" s="885"/>
      <c r="AE98" s="896">
        <v>45698</v>
      </c>
      <c r="AF98" s="897">
        <v>4010542888</v>
      </c>
      <c r="AG98" s="898" t="s">
        <v>811</v>
      </c>
      <c r="AH98" s="899">
        <v>384.41</v>
      </c>
      <c r="AI98" s="888">
        <v>13</v>
      </c>
      <c r="AJ98" s="896">
        <v>45708</v>
      </c>
      <c r="AK98" s="896"/>
      <c r="AL98" s="896"/>
      <c r="AM98" s="896"/>
      <c r="AN98" s="896">
        <v>45715</v>
      </c>
      <c r="AO98" s="900">
        <v>45715</v>
      </c>
      <c r="AP98" s="931" t="s">
        <v>1277</v>
      </c>
      <c r="AQ98" s="896">
        <v>45733</v>
      </c>
      <c r="AR98" s="872">
        <f>WORKDAY(AQ98, 5)</f>
        <v>45740</v>
      </c>
      <c r="AS98" s="872" t="s">
        <v>101</v>
      </c>
      <c r="AT98" s="872" t="s">
        <v>101</v>
      </c>
      <c r="AU98" s="872" t="s">
        <v>101</v>
      </c>
      <c r="AV98" s="872" t="s">
        <v>101</v>
      </c>
      <c r="AW98" s="896">
        <v>45741</v>
      </c>
      <c r="AX98" s="901"/>
      <c r="AY98" s="1279" t="s">
        <v>1788</v>
      </c>
      <c r="AZ98" s="901"/>
      <c r="BA98" s="1138">
        <v>2</v>
      </c>
      <c r="BB98" s="877"/>
      <c r="BC98" s="915" t="s">
        <v>1789</v>
      </c>
      <c r="BD98" s="915">
        <v>3</v>
      </c>
      <c r="BE98" s="915" t="s">
        <v>1281</v>
      </c>
      <c r="BF98" s="987" t="s">
        <v>1308</v>
      </c>
      <c r="BG98" s="987"/>
      <c r="BH98" s="988" t="s">
        <v>741</v>
      </c>
      <c r="BI98" s="989">
        <v>1700.23</v>
      </c>
      <c r="BJ98" s="1056" t="s">
        <v>1096</v>
      </c>
      <c r="BK98" s="910"/>
      <c r="BL98" s="910"/>
      <c r="BM98" s="910"/>
      <c r="BN98" s="904"/>
      <c r="BO98" s="892" t="s">
        <v>1790</v>
      </c>
    </row>
    <row r="99" spans="1:67" s="719" customFormat="1" ht="117" hidden="1">
      <c r="A99" s="883">
        <v>9775</v>
      </c>
      <c r="B99" s="884">
        <v>1</v>
      </c>
      <c r="C99" s="885" t="s">
        <v>1791</v>
      </c>
      <c r="D99" s="888" t="s">
        <v>1792</v>
      </c>
      <c r="E99" s="887" t="s">
        <v>953</v>
      </c>
      <c r="F99" s="971" t="s">
        <v>798</v>
      </c>
      <c r="G99" s="971" t="s">
        <v>887</v>
      </c>
      <c r="H99" s="971" t="s">
        <v>800</v>
      </c>
      <c r="I99" s="971">
        <v>528582</v>
      </c>
      <c r="J99" s="971">
        <v>187367</v>
      </c>
      <c r="K99" s="971" t="s">
        <v>801</v>
      </c>
      <c r="L99" s="971"/>
      <c r="M99" s="1016" t="s">
        <v>1793</v>
      </c>
      <c r="N99" s="1020"/>
      <c r="O99" s="980" t="s">
        <v>1794</v>
      </c>
      <c r="P99" s="980"/>
      <c r="Q99" s="980"/>
      <c r="R99" s="980"/>
      <c r="S99" s="981" t="s">
        <v>1795</v>
      </c>
      <c r="T99" s="890" t="s">
        <v>922</v>
      </c>
      <c r="U99" s="1002">
        <v>1</v>
      </c>
      <c r="V99" s="1014">
        <f ca="1">WORKDAY(TODAY(), U99)</f>
        <v>45770</v>
      </c>
      <c r="W99" s="1024" t="s">
        <v>806</v>
      </c>
      <c r="X99" s="906" t="s">
        <v>807</v>
      </c>
      <c r="Y99" s="1029" t="s">
        <v>1796</v>
      </c>
      <c r="Z99" s="1032" t="s">
        <v>1797</v>
      </c>
      <c r="AA99" s="888" t="s">
        <v>807</v>
      </c>
      <c r="AB99" s="907">
        <v>45693</v>
      </c>
      <c r="AC99" s="953" t="s">
        <v>1798</v>
      </c>
      <c r="AD99" s="885"/>
      <c r="AE99" s="896">
        <v>45698</v>
      </c>
      <c r="AF99" s="897">
        <v>4010542889</v>
      </c>
      <c r="AG99" s="898" t="s">
        <v>811</v>
      </c>
      <c r="AH99" s="899">
        <v>384.41</v>
      </c>
      <c r="AI99" s="888">
        <v>15</v>
      </c>
      <c r="AJ99" s="896"/>
      <c r="AK99" s="896"/>
      <c r="AL99" s="896"/>
      <c r="AM99" s="896"/>
      <c r="AN99" s="931">
        <v>45756</v>
      </c>
      <c r="AO99" s="937">
        <v>45756</v>
      </c>
      <c r="AP99" s="931" t="s">
        <v>928</v>
      </c>
      <c r="AQ99" s="896">
        <v>45764</v>
      </c>
      <c r="AR99" s="872">
        <f>WORKDAY(AQ99, 5)</f>
        <v>45771</v>
      </c>
      <c r="AS99" s="872" t="s">
        <v>1092</v>
      </c>
      <c r="AT99" s="896">
        <v>45764</v>
      </c>
      <c r="AU99" s="908" t="s">
        <v>101</v>
      </c>
      <c r="AV99" s="908" t="s">
        <v>1096</v>
      </c>
      <c r="AW99" s="908">
        <v>45764</v>
      </c>
      <c r="AX99" s="901"/>
      <c r="AY99" s="901"/>
      <c r="AZ99" s="901"/>
      <c r="BA99" s="1151">
        <v>3</v>
      </c>
      <c r="BB99" s="877" t="s">
        <v>1799</v>
      </c>
      <c r="BC99" s="915" t="s">
        <v>1800</v>
      </c>
      <c r="BD99" s="915">
        <v>1</v>
      </c>
      <c r="BE99" s="915" t="s">
        <v>1281</v>
      </c>
      <c r="BF99" s="987" t="s">
        <v>1801</v>
      </c>
      <c r="BG99" s="987" t="s">
        <v>1802</v>
      </c>
      <c r="BH99" s="988">
        <v>45764</v>
      </c>
      <c r="BI99" s="989">
        <v>1455.67</v>
      </c>
      <c r="BJ99" s="1056" t="s">
        <v>1096</v>
      </c>
      <c r="BK99" s="910"/>
      <c r="BL99" s="910"/>
      <c r="BM99" s="910"/>
      <c r="BN99" s="904"/>
      <c r="BO99" s="911"/>
    </row>
    <row r="100" spans="1:67" s="719" customFormat="1" ht="90.95" hidden="1">
      <c r="A100" s="883">
        <v>9848</v>
      </c>
      <c r="B100" s="884">
        <v>1</v>
      </c>
      <c r="C100" s="885" t="s">
        <v>1803</v>
      </c>
      <c r="D100" s="888" t="s">
        <v>1804</v>
      </c>
      <c r="E100" s="887" t="s">
        <v>1805</v>
      </c>
      <c r="F100" s="971" t="s">
        <v>798</v>
      </c>
      <c r="G100" s="971" t="s">
        <v>861</v>
      </c>
      <c r="H100" s="971" t="s">
        <v>800</v>
      </c>
      <c r="I100" s="971">
        <v>525500</v>
      </c>
      <c r="J100" s="971">
        <v>179780</v>
      </c>
      <c r="K100" s="971" t="s">
        <v>801</v>
      </c>
      <c r="L100" s="971"/>
      <c r="M100" s="1231" t="s">
        <v>1806</v>
      </c>
      <c r="N100" s="1021" t="s">
        <v>1807</v>
      </c>
      <c r="O100" s="980" t="s">
        <v>1808</v>
      </c>
      <c r="P100" s="980"/>
      <c r="Q100" s="980"/>
      <c r="R100" s="980"/>
      <c r="S100" s="981" t="s">
        <v>1628</v>
      </c>
      <c r="T100" s="890" t="s">
        <v>1449</v>
      </c>
      <c r="U100" s="1002">
        <v>3</v>
      </c>
      <c r="V100" s="969">
        <f ca="1">WORKDAY(TODAY(), U100)</f>
        <v>45772</v>
      </c>
      <c r="W100" s="1024" t="s">
        <v>806</v>
      </c>
      <c r="X100" s="906" t="s">
        <v>807</v>
      </c>
      <c r="Y100" s="1029" t="s">
        <v>806</v>
      </c>
      <c r="Z100" s="1032" t="s">
        <v>1775</v>
      </c>
      <c r="AA100" s="888"/>
      <c r="AB100" s="907">
        <v>45693</v>
      </c>
      <c r="AC100" s="953" t="s">
        <v>1809</v>
      </c>
      <c r="AD100" s="885"/>
      <c r="AE100" s="896">
        <v>45698</v>
      </c>
      <c r="AF100" s="1034">
        <v>4010542890</v>
      </c>
      <c r="AG100" s="898" t="s">
        <v>811</v>
      </c>
      <c r="AH100" s="899">
        <v>384.41</v>
      </c>
      <c r="AI100" s="888">
        <v>6</v>
      </c>
      <c r="AJ100" s="896">
        <v>45716</v>
      </c>
      <c r="AK100" s="896"/>
      <c r="AL100" s="896"/>
      <c r="AM100" s="896"/>
      <c r="AN100" s="896">
        <v>45722</v>
      </c>
      <c r="AO100" s="900">
        <v>45722</v>
      </c>
      <c r="AP100" s="931" t="s">
        <v>817</v>
      </c>
      <c r="AQ100" s="896">
        <v>45743</v>
      </c>
      <c r="AR100" s="896">
        <f>WORKDAY(AQ100, 5)</f>
        <v>45750</v>
      </c>
      <c r="AS100" s="896" t="s">
        <v>101</v>
      </c>
      <c r="AT100" s="896" t="s">
        <v>101</v>
      </c>
      <c r="AU100" s="896" t="s">
        <v>101</v>
      </c>
      <c r="AV100" s="896" t="s">
        <v>101</v>
      </c>
      <c r="AW100" s="896">
        <v>45748</v>
      </c>
      <c r="AX100" s="901"/>
      <c r="AY100" s="901" t="s">
        <v>1093</v>
      </c>
      <c r="AZ100" s="901"/>
      <c r="BA100" s="1138">
        <v>2</v>
      </c>
      <c r="BB100" s="877"/>
      <c r="BC100" s="915" t="s">
        <v>1361</v>
      </c>
      <c r="BD100" s="915">
        <v>1</v>
      </c>
      <c r="BE100" s="915" t="s">
        <v>1281</v>
      </c>
      <c r="BF100" s="987" t="s">
        <v>1810</v>
      </c>
      <c r="BG100" s="987"/>
      <c r="BH100" s="988">
        <v>45763</v>
      </c>
      <c r="BI100" s="989">
        <v>647.6</v>
      </c>
      <c r="BJ100" s="1056" t="s">
        <v>1096</v>
      </c>
      <c r="BK100" s="910"/>
      <c r="BL100" s="910"/>
      <c r="BM100" s="910"/>
      <c r="BN100" s="904"/>
      <c r="BO100" s="892" t="s">
        <v>1811</v>
      </c>
    </row>
    <row r="101" spans="1:67" ht="65.099999999999994" hidden="1">
      <c r="A101" s="883">
        <v>9856</v>
      </c>
      <c r="B101" s="884">
        <v>2</v>
      </c>
      <c r="C101" s="885" t="s">
        <v>1812</v>
      </c>
      <c r="D101" s="886" t="s">
        <v>1813</v>
      </c>
      <c r="E101" s="970" t="s">
        <v>1814</v>
      </c>
      <c r="F101" s="971" t="s">
        <v>798</v>
      </c>
      <c r="G101" s="971" t="s">
        <v>842</v>
      </c>
      <c r="H101" s="971" t="s">
        <v>800</v>
      </c>
      <c r="I101" s="971">
        <v>528127</v>
      </c>
      <c r="J101" s="971">
        <v>181551</v>
      </c>
      <c r="K101" s="971" t="s">
        <v>801</v>
      </c>
      <c r="L101" s="971"/>
      <c r="M101" s="996" t="s">
        <v>1815</v>
      </c>
      <c r="N101" s="997" t="s">
        <v>806</v>
      </c>
      <c r="O101" s="998" t="s">
        <v>1816</v>
      </c>
      <c r="P101" s="998"/>
      <c r="Q101" s="998"/>
      <c r="R101" s="998"/>
      <c r="S101" s="999" t="s">
        <v>846</v>
      </c>
      <c r="T101" s="890" t="s">
        <v>900</v>
      </c>
      <c r="U101" s="981">
        <v>1</v>
      </c>
      <c r="V101" s="868">
        <f ca="1">WORKDAY(TODAY(), U101)</f>
        <v>45770</v>
      </c>
      <c r="W101" s="1000" t="s">
        <v>806</v>
      </c>
      <c r="X101" s="906" t="s">
        <v>807</v>
      </c>
      <c r="Y101" s="1000" t="s">
        <v>806</v>
      </c>
      <c r="Z101" s="1248" t="s">
        <v>1817</v>
      </c>
      <c r="AA101" s="888"/>
      <c r="AB101" s="907">
        <v>45694</v>
      </c>
      <c r="AC101" s="953" t="s">
        <v>1818</v>
      </c>
      <c r="AD101" s="885"/>
      <c r="AE101" s="896">
        <v>45706</v>
      </c>
      <c r="AF101" s="897">
        <v>4010543575</v>
      </c>
      <c r="AG101" s="897" t="s">
        <v>811</v>
      </c>
      <c r="AH101" s="899">
        <v>384.41</v>
      </c>
      <c r="AI101" s="888">
        <v>7</v>
      </c>
      <c r="AJ101" s="896"/>
      <c r="AK101" s="896"/>
      <c r="AL101" s="896"/>
      <c r="AM101" s="896"/>
      <c r="AN101" s="896">
        <v>45728</v>
      </c>
      <c r="AO101" s="900">
        <v>45728</v>
      </c>
      <c r="AP101" s="896" t="s">
        <v>1277</v>
      </c>
      <c r="AQ101" s="896">
        <v>45733</v>
      </c>
      <c r="AR101" s="896">
        <f>WORKDAY(AQ101, 5)</f>
        <v>45740</v>
      </c>
      <c r="AS101" s="896" t="s">
        <v>1477</v>
      </c>
      <c r="AT101" s="896">
        <v>45762</v>
      </c>
      <c r="AU101" s="896" t="s">
        <v>101</v>
      </c>
      <c r="AV101" s="896" t="s">
        <v>101</v>
      </c>
      <c r="AW101" s="965">
        <v>45741</v>
      </c>
      <c r="AX101" s="984"/>
      <c r="AY101" s="984"/>
      <c r="AZ101" s="984">
        <v>45747</v>
      </c>
      <c r="BA101" s="924"/>
      <c r="BB101" s="985" t="s">
        <v>1819</v>
      </c>
      <c r="BC101" s="915" t="s">
        <v>1820</v>
      </c>
      <c r="BD101" s="915">
        <v>2</v>
      </c>
      <c r="BE101" s="915" t="s">
        <v>1096</v>
      </c>
      <c r="BF101" s="1006" t="s">
        <v>1821</v>
      </c>
      <c r="BG101" s="987"/>
      <c r="BH101" s="988" t="s">
        <v>741</v>
      </c>
      <c r="BI101" s="989">
        <v>1995.6</v>
      </c>
      <c r="BJ101" s="1056" t="s">
        <v>1096</v>
      </c>
      <c r="BK101" s="910"/>
      <c r="BL101" s="910"/>
      <c r="BM101" s="910"/>
      <c r="BN101" s="904"/>
      <c r="BO101" s="892" t="s">
        <v>1822</v>
      </c>
    </row>
    <row r="102" spans="1:67" s="719" customFormat="1" ht="90.95" hidden="1">
      <c r="A102" s="883">
        <v>9862</v>
      </c>
      <c r="B102" s="884">
        <v>1</v>
      </c>
      <c r="C102" s="885" t="s">
        <v>1823</v>
      </c>
      <c r="D102" s="888" t="s">
        <v>1824</v>
      </c>
      <c r="E102" s="982" t="s">
        <v>1825</v>
      </c>
      <c r="F102" s="971" t="s">
        <v>798</v>
      </c>
      <c r="G102" s="971" t="s">
        <v>842</v>
      </c>
      <c r="H102" s="971" t="s">
        <v>800</v>
      </c>
      <c r="I102" s="971">
        <v>529559</v>
      </c>
      <c r="J102" s="971">
        <v>180819</v>
      </c>
      <c r="K102" s="971" t="s">
        <v>801</v>
      </c>
      <c r="L102" s="971"/>
      <c r="M102" s="1004" t="s">
        <v>1826</v>
      </c>
      <c r="N102" s="1020" t="s">
        <v>1827</v>
      </c>
      <c r="O102" s="1023" t="s">
        <v>1828</v>
      </c>
      <c r="P102" s="1023"/>
      <c r="Q102" s="1023"/>
      <c r="R102" s="1023"/>
      <c r="S102" s="1025" t="s">
        <v>1829</v>
      </c>
      <c r="T102" s="918" t="s">
        <v>879</v>
      </c>
      <c r="U102" s="1026">
        <v>2</v>
      </c>
      <c r="V102" s="969">
        <f ca="1">WORKDAY(TODAY(), U102)</f>
        <v>45771</v>
      </c>
      <c r="W102" s="1024" t="s">
        <v>806</v>
      </c>
      <c r="X102" s="906" t="s">
        <v>807</v>
      </c>
      <c r="Y102" s="1029" t="s">
        <v>806</v>
      </c>
      <c r="Z102" s="1032" t="s">
        <v>1830</v>
      </c>
      <c r="AA102" s="888"/>
      <c r="AB102" s="907">
        <v>45693</v>
      </c>
      <c r="AC102" s="953" t="s">
        <v>1831</v>
      </c>
      <c r="AD102" s="885"/>
      <c r="AE102" s="896">
        <v>45706</v>
      </c>
      <c r="AF102" s="897">
        <v>4010543545</v>
      </c>
      <c r="AG102" s="897" t="s">
        <v>811</v>
      </c>
      <c r="AH102" s="899">
        <v>384.41</v>
      </c>
      <c r="AI102" s="888">
        <v>9</v>
      </c>
      <c r="AJ102" s="896">
        <v>45705</v>
      </c>
      <c r="AK102" s="896"/>
      <c r="AL102" s="896"/>
      <c r="AM102" s="896"/>
      <c r="AN102" s="896">
        <v>45714</v>
      </c>
      <c r="AO102" s="900">
        <v>45714</v>
      </c>
      <c r="AP102" s="931" t="s">
        <v>1414</v>
      </c>
      <c r="AQ102" s="896">
        <v>45733</v>
      </c>
      <c r="AR102" s="896">
        <f>WORKDAY(AQ102, 5)</f>
        <v>45740</v>
      </c>
      <c r="AS102" s="896" t="s">
        <v>1477</v>
      </c>
      <c r="AT102" s="896">
        <v>45762</v>
      </c>
      <c r="AU102" s="896" t="s">
        <v>101</v>
      </c>
      <c r="AV102" s="896" t="s">
        <v>101</v>
      </c>
      <c r="AW102" s="896">
        <v>45733</v>
      </c>
      <c r="AX102" s="901"/>
      <c r="AY102" s="901"/>
      <c r="AZ102" s="901"/>
      <c r="BA102" s="1151">
        <v>3</v>
      </c>
      <c r="BB102" s="877" t="s">
        <v>1832</v>
      </c>
      <c r="BC102" s="915" t="s">
        <v>1833</v>
      </c>
      <c r="BD102" s="915">
        <v>2</v>
      </c>
      <c r="BE102" s="915" t="s">
        <v>1281</v>
      </c>
      <c r="BF102" s="987" t="s">
        <v>1778</v>
      </c>
      <c r="BG102" s="987"/>
      <c r="BH102" s="988" t="s">
        <v>741</v>
      </c>
      <c r="BI102" s="989">
        <v>2166.46</v>
      </c>
      <c r="BJ102" s="1056" t="s">
        <v>1096</v>
      </c>
      <c r="BK102" s="910"/>
      <c r="BL102" s="910"/>
      <c r="BM102" s="910"/>
      <c r="BN102" s="904"/>
      <c r="BO102" s="892" t="s">
        <v>1834</v>
      </c>
    </row>
    <row r="103" spans="1:67" s="719" customFormat="1" hidden="1">
      <c r="A103" s="883">
        <v>9868</v>
      </c>
      <c r="B103" s="884">
        <v>1</v>
      </c>
      <c r="C103" s="885" t="s">
        <v>1835</v>
      </c>
      <c r="D103" s="888" t="s">
        <v>1836</v>
      </c>
      <c r="E103" s="970" t="s">
        <v>1837</v>
      </c>
      <c r="F103" s="971" t="s">
        <v>798</v>
      </c>
      <c r="G103" s="971" t="s">
        <v>971</v>
      </c>
      <c r="H103" s="971" t="s">
        <v>800</v>
      </c>
      <c r="I103" s="971">
        <v>530162</v>
      </c>
      <c r="J103" s="971">
        <v>178499</v>
      </c>
      <c r="K103" s="971" t="s">
        <v>1158</v>
      </c>
      <c r="L103" s="888" t="s">
        <v>741</v>
      </c>
      <c r="M103" s="986" t="s">
        <v>806</v>
      </c>
      <c r="N103" s="1020"/>
      <c r="O103" s="1023" t="s">
        <v>1354</v>
      </c>
      <c r="P103" s="1023"/>
      <c r="Q103" s="1023"/>
      <c r="R103" s="1023"/>
      <c r="S103" s="1025"/>
      <c r="T103" s="918" t="s">
        <v>974</v>
      </c>
      <c r="U103" s="1026">
        <v>0</v>
      </c>
      <c r="V103" s="969">
        <f ca="1">WORKDAY(TODAY(), U103)</f>
        <v>45769</v>
      </c>
      <c r="W103" s="1024" t="s">
        <v>1838</v>
      </c>
      <c r="X103" s="906" t="s">
        <v>807</v>
      </c>
      <c r="Y103" s="1029" t="s">
        <v>806</v>
      </c>
      <c r="Z103" s="1032" t="s">
        <v>1839</v>
      </c>
      <c r="AA103" s="888"/>
      <c r="AB103" s="907">
        <v>45693</v>
      </c>
      <c r="AC103" s="953" t="s">
        <v>1840</v>
      </c>
      <c r="AD103" s="885"/>
      <c r="AE103" s="896">
        <v>45706</v>
      </c>
      <c r="AF103" s="897">
        <v>4010543546</v>
      </c>
      <c r="AG103" s="897" t="s">
        <v>811</v>
      </c>
      <c r="AH103" s="899">
        <v>384.41</v>
      </c>
      <c r="AI103" s="888">
        <v>16</v>
      </c>
      <c r="AJ103" s="896" t="s">
        <v>101</v>
      </c>
      <c r="AK103" s="896"/>
      <c r="AL103" s="896"/>
      <c r="AM103" s="896"/>
      <c r="AN103" s="896">
        <v>45719</v>
      </c>
      <c r="AO103" s="900">
        <v>45719</v>
      </c>
      <c r="AP103" s="931" t="s">
        <v>1277</v>
      </c>
      <c r="AQ103" s="896">
        <v>45743</v>
      </c>
      <c r="AR103" s="896">
        <f>WORKDAY(AQ103, 5)</f>
        <v>45750</v>
      </c>
      <c r="AS103" s="896" t="s">
        <v>1477</v>
      </c>
      <c r="AT103" s="896">
        <v>45761</v>
      </c>
      <c r="AU103" s="933" t="s">
        <v>101</v>
      </c>
      <c r="AV103" s="896" t="s">
        <v>1096</v>
      </c>
      <c r="AW103" s="896">
        <v>45762</v>
      </c>
      <c r="AX103" s="901"/>
      <c r="AY103" s="901"/>
      <c r="AZ103" s="901"/>
      <c r="BA103" s="1138">
        <v>3</v>
      </c>
      <c r="BB103" s="877"/>
      <c r="BC103" s="915"/>
      <c r="BD103" s="915"/>
      <c r="BE103" s="915"/>
      <c r="BF103" s="987"/>
      <c r="BG103" s="987"/>
      <c r="BH103" s="988" t="s">
        <v>101</v>
      </c>
      <c r="BI103" s="988" t="s">
        <v>101</v>
      </c>
      <c r="BJ103" s="1056" t="s">
        <v>101</v>
      </c>
      <c r="BK103" s="910"/>
      <c r="BL103" s="910"/>
      <c r="BM103" s="910"/>
      <c r="BN103" s="904"/>
      <c r="BO103" s="892" t="s">
        <v>1841</v>
      </c>
    </row>
    <row r="104" spans="1:67" s="719" customFormat="1" hidden="1">
      <c r="A104" s="883">
        <v>9869</v>
      </c>
      <c r="B104" s="884">
        <v>1</v>
      </c>
      <c r="C104" s="885" t="s">
        <v>1842</v>
      </c>
      <c r="D104" s="888" t="s">
        <v>1843</v>
      </c>
      <c r="E104" s="970" t="s">
        <v>1844</v>
      </c>
      <c r="F104" s="971" t="s">
        <v>798</v>
      </c>
      <c r="G104" s="971" t="s">
        <v>971</v>
      </c>
      <c r="H104" s="971" t="s">
        <v>800</v>
      </c>
      <c r="I104" s="971">
        <v>529956</v>
      </c>
      <c r="J104" s="971">
        <v>178300</v>
      </c>
      <c r="K104" s="971" t="s">
        <v>1158</v>
      </c>
      <c r="L104" s="888" t="s">
        <v>741</v>
      </c>
      <c r="M104" s="986" t="s">
        <v>806</v>
      </c>
      <c r="N104" s="1020"/>
      <c r="O104" s="1023" t="s">
        <v>1354</v>
      </c>
      <c r="P104" s="1023"/>
      <c r="Q104" s="1023"/>
      <c r="R104" s="1023"/>
      <c r="S104" s="1025"/>
      <c r="T104" s="918" t="s">
        <v>974</v>
      </c>
      <c r="U104" s="1025">
        <v>0</v>
      </c>
      <c r="V104" s="1028">
        <f ca="1">WORKDAY(TODAY(), U104)</f>
        <v>45769</v>
      </c>
      <c r="W104" s="1029" t="s">
        <v>1845</v>
      </c>
      <c r="X104" s="906" t="s">
        <v>807</v>
      </c>
      <c r="Y104" s="1029" t="s">
        <v>806</v>
      </c>
      <c r="Z104" s="1032" t="s">
        <v>1846</v>
      </c>
      <c r="AA104" s="888"/>
      <c r="AB104" s="907">
        <v>45693</v>
      </c>
      <c r="AC104" s="953" t="s">
        <v>1847</v>
      </c>
      <c r="AD104" s="885"/>
      <c r="AE104" s="896">
        <v>45706</v>
      </c>
      <c r="AF104" s="897">
        <v>4010543547</v>
      </c>
      <c r="AG104" s="897" t="s">
        <v>811</v>
      </c>
      <c r="AH104" s="899">
        <v>384.41</v>
      </c>
      <c r="AI104" s="888">
        <v>16</v>
      </c>
      <c r="AJ104" s="896" t="s">
        <v>101</v>
      </c>
      <c r="AK104" s="896"/>
      <c r="AL104" s="896"/>
      <c r="AM104" s="896"/>
      <c r="AN104" s="896">
        <v>45719</v>
      </c>
      <c r="AO104" s="900">
        <v>45719</v>
      </c>
      <c r="AP104" s="931" t="s">
        <v>1277</v>
      </c>
      <c r="AQ104" s="896">
        <v>45743</v>
      </c>
      <c r="AR104" s="896">
        <f>WORKDAY(AQ104, 5)</f>
        <v>45750</v>
      </c>
      <c r="AS104" s="896" t="s">
        <v>1477</v>
      </c>
      <c r="AT104" s="896">
        <v>45761</v>
      </c>
      <c r="AU104" s="933" t="s">
        <v>101</v>
      </c>
      <c r="AV104" s="896" t="s">
        <v>1096</v>
      </c>
      <c r="AW104" s="896">
        <v>45762</v>
      </c>
      <c r="AX104" s="901"/>
      <c r="AY104" s="901"/>
      <c r="AZ104" s="901"/>
      <c r="BA104" s="1151">
        <v>3</v>
      </c>
      <c r="BB104" s="877"/>
      <c r="BC104" s="915"/>
      <c r="BD104" s="915"/>
      <c r="BE104" s="915"/>
      <c r="BF104" s="987"/>
      <c r="BG104" s="987"/>
      <c r="BH104" s="988" t="s">
        <v>101</v>
      </c>
      <c r="BI104" s="988" t="s">
        <v>101</v>
      </c>
      <c r="BJ104" s="1056" t="s">
        <v>101</v>
      </c>
      <c r="BK104" s="910"/>
      <c r="BL104" s="910"/>
      <c r="BM104" s="910"/>
      <c r="BN104" s="904"/>
      <c r="BO104" s="892" t="s">
        <v>1841</v>
      </c>
    </row>
    <row r="105" spans="1:67" s="719" customFormat="1" hidden="1">
      <c r="A105" s="883">
        <v>9870</v>
      </c>
      <c r="B105" s="884">
        <v>1</v>
      </c>
      <c r="C105" s="885" t="s">
        <v>1848</v>
      </c>
      <c r="D105" s="888" t="s">
        <v>1849</v>
      </c>
      <c r="E105" s="970" t="s">
        <v>1850</v>
      </c>
      <c r="F105" s="971" t="s">
        <v>798</v>
      </c>
      <c r="G105" s="971" t="s">
        <v>971</v>
      </c>
      <c r="H105" s="971" t="s">
        <v>800</v>
      </c>
      <c r="I105" s="971">
        <v>529685</v>
      </c>
      <c r="J105" s="971">
        <v>177975</v>
      </c>
      <c r="K105" s="971" t="s">
        <v>1158</v>
      </c>
      <c r="L105" s="888" t="s">
        <v>741</v>
      </c>
      <c r="M105" s="986" t="s">
        <v>806</v>
      </c>
      <c r="N105" s="1020"/>
      <c r="O105" s="1023" t="s">
        <v>1354</v>
      </c>
      <c r="P105" s="1023"/>
      <c r="Q105" s="1023"/>
      <c r="R105" s="1023"/>
      <c r="S105" s="1025"/>
      <c r="T105" s="918" t="s">
        <v>974</v>
      </c>
      <c r="U105" s="1025">
        <v>0</v>
      </c>
      <c r="V105" s="1028">
        <f ca="1">WORKDAY(TODAY(), U105)</f>
        <v>45769</v>
      </c>
      <c r="W105" s="1029" t="s">
        <v>1851</v>
      </c>
      <c r="X105" s="906" t="s">
        <v>807</v>
      </c>
      <c r="Y105" s="1029" t="s">
        <v>806</v>
      </c>
      <c r="Z105" s="1032" t="s">
        <v>1852</v>
      </c>
      <c r="AA105" s="888"/>
      <c r="AB105" s="907">
        <v>45693</v>
      </c>
      <c r="AC105" s="953" t="s">
        <v>1853</v>
      </c>
      <c r="AD105" s="885"/>
      <c r="AE105" s="896">
        <v>45706</v>
      </c>
      <c r="AF105" s="897">
        <v>4010543548</v>
      </c>
      <c r="AG105" s="897" t="s">
        <v>811</v>
      </c>
      <c r="AH105" s="899">
        <v>384.41</v>
      </c>
      <c r="AI105" s="888">
        <v>16</v>
      </c>
      <c r="AJ105" s="896" t="s">
        <v>101</v>
      </c>
      <c r="AK105" s="896"/>
      <c r="AL105" s="896"/>
      <c r="AM105" s="896"/>
      <c r="AN105" s="896">
        <v>45719</v>
      </c>
      <c r="AO105" s="900">
        <v>45719</v>
      </c>
      <c r="AP105" s="931" t="s">
        <v>1277</v>
      </c>
      <c r="AQ105" s="896">
        <v>45744</v>
      </c>
      <c r="AR105" s="896">
        <f>WORKDAY(AQ105, 5)</f>
        <v>45751</v>
      </c>
      <c r="AS105" s="896" t="s">
        <v>1477</v>
      </c>
      <c r="AT105" s="896">
        <v>45761</v>
      </c>
      <c r="AU105" s="933" t="s">
        <v>101</v>
      </c>
      <c r="AV105" s="896" t="s">
        <v>1096</v>
      </c>
      <c r="AW105" s="896">
        <v>45762</v>
      </c>
      <c r="AX105" s="901"/>
      <c r="AY105" s="901"/>
      <c r="AZ105" s="901"/>
      <c r="BA105" s="1138">
        <v>3</v>
      </c>
      <c r="BB105" s="877"/>
      <c r="BC105" s="915"/>
      <c r="BD105" s="915"/>
      <c r="BE105" s="915"/>
      <c r="BF105" s="987"/>
      <c r="BG105" s="987"/>
      <c r="BH105" s="988" t="s">
        <v>101</v>
      </c>
      <c r="BI105" s="988" t="s">
        <v>101</v>
      </c>
      <c r="BJ105" s="1056" t="s">
        <v>101</v>
      </c>
      <c r="BK105" s="910"/>
      <c r="BL105" s="910"/>
      <c r="BM105" s="910"/>
      <c r="BN105" s="904"/>
      <c r="BO105" s="892" t="s">
        <v>1841</v>
      </c>
    </row>
    <row r="106" spans="1:67" s="719" customFormat="1" ht="26.1" hidden="1">
      <c r="A106" s="883">
        <v>9872</v>
      </c>
      <c r="B106" s="884">
        <v>1</v>
      </c>
      <c r="C106" s="885" t="s">
        <v>1854</v>
      </c>
      <c r="D106" s="888" t="s">
        <v>1855</v>
      </c>
      <c r="E106" s="970" t="s">
        <v>1856</v>
      </c>
      <c r="F106" s="971" t="s">
        <v>798</v>
      </c>
      <c r="G106" s="971" t="s">
        <v>971</v>
      </c>
      <c r="H106" s="971" t="s">
        <v>800</v>
      </c>
      <c r="I106" s="971">
        <v>528550</v>
      </c>
      <c r="J106" s="971">
        <v>177940</v>
      </c>
      <c r="K106" s="971" t="s">
        <v>1158</v>
      </c>
      <c r="L106" s="888" t="s">
        <v>741</v>
      </c>
      <c r="M106" s="986" t="s">
        <v>806</v>
      </c>
      <c r="N106" s="1020"/>
      <c r="O106" s="1023" t="s">
        <v>1857</v>
      </c>
      <c r="P106" s="1023"/>
      <c r="Q106" s="1023"/>
      <c r="R106" s="1023"/>
      <c r="S106" s="1025"/>
      <c r="T106" s="918" t="s">
        <v>974</v>
      </c>
      <c r="U106" s="1025">
        <v>0</v>
      </c>
      <c r="V106" s="1028">
        <f ca="1">WORKDAY(TODAY(), U106)</f>
        <v>45769</v>
      </c>
      <c r="W106" s="882" t="s">
        <v>1858</v>
      </c>
      <c r="X106" s="892" t="s">
        <v>807</v>
      </c>
      <c r="Y106" s="1029" t="s">
        <v>806</v>
      </c>
      <c r="Z106" s="1032" t="s">
        <v>1859</v>
      </c>
      <c r="AA106" s="888"/>
      <c r="AB106" s="907">
        <v>45693</v>
      </c>
      <c r="AC106" s="953" t="s">
        <v>1860</v>
      </c>
      <c r="AD106" s="885"/>
      <c r="AE106" s="896">
        <v>45706</v>
      </c>
      <c r="AF106" s="897">
        <v>4010543550</v>
      </c>
      <c r="AG106" s="897" t="s">
        <v>811</v>
      </c>
      <c r="AH106" s="899">
        <v>384.41</v>
      </c>
      <c r="AI106" s="888">
        <v>5</v>
      </c>
      <c r="AJ106" s="896"/>
      <c r="AK106" s="896"/>
      <c r="AL106" s="896"/>
      <c r="AM106" s="896"/>
      <c r="AN106" s="896">
        <v>45722</v>
      </c>
      <c r="AO106" s="900">
        <v>45722</v>
      </c>
      <c r="AP106" s="1037" t="s">
        <v>1277</v>
      </c>
      <c r="AQ106" s="896">
        <v>45744</v>
      </c>
      <c r="AR106" s="896">
        <f>WORKDAY(AQ106, 5)</f>
        <v>45751</v>
      </c>
      <c r="AS106" s="896" t="s">
        <v>1477</v>
      </c>
      <c r="AT106" s="896">
        <v>45761</v>
      </c>
      <c r="AU106" s="933" t="s">
        <v>101</v>
      </c>
      <c r="AV106" s="954" t="s">
        <v>1096</v>
      </c>
      <c r="AW106" s="896">
        <v>45762</v>
      </c>
      <c r="AX106" s="901"/>
      <c r="AY106" s="901"/>
      <c r="AZ106" s="901"/>
      <c r="BA106" s="1151">
        <v>3</v>
      </c>
      <c r="BB106" s="877"/>
      <c r="BC106" s="915"/>
      <c r="BD106" s="915"/>
      <c r="BE106" s="915"/>
      <c r="BF106" s="987"/>
      <c r="BG106" s="987"/>
      <c r="BH106" s="988" t="s">
        <v>101</v>
      </c>
      <c r="BI106" s="988" t="s">
        <v>101</v>
      </c>
      <c r="BJ106" s="1056" t="s">
        <v>101</v>
      </c>
      <c r="BK106" s="910"/>
      <c r="BL106" s="910"/>
      <c r="BM106" s="910"/>
      <c r="BN106" s="904"/>
      <c r="BO106" s="892"/>
    </row>
    <row r="107" spans="1:67" s="719" customFormat="1" ht="117" hidden="1">
      <c r="A107" s="883">
        <v>9877</v>
      </c>
      <c r="B107" s="884">
        <v>1</v>
      </c>
      <c r="C107" s="885" t="s">
        <v>1861</v>
      </c>
      <c r="D107" s="888" t="s">
        <v>1862</v>
      </c>
      <c r="E107" s="982" t="s">
        <v>1863</v>
      </c>
      <c r="F107" s="971" t="s">
        <v>798</v>
      </c>
      <c r="G107" s="971" t="s">
        <v>887</v>
      </c>
      <c r="H107" s="971" t="s">
        <v>800</v>
      </c>
      <c r="I107" s="971">
        <v>529073</v>
      </c>
      <c r="J107" s="971">
        <v>182186</v>
      </c>
      <c r="K107" s="971" t="s">
        <v>801</v>
      </c>
      <c r="L107" s="971"/>
      <c r="M107" s="1016" t="s">
        <v>1864</v>
      </c>
      <c r="N107" s="1020"/>
      <c r="O107" s="980" t="s">
        <v>1865</v>
      </c>
      <c r="P107" s="980"/>
      <c r="Q107" s="980"/>
      <c r="R107" s="980"/>
      <c r="S107" s="981" t="s">
        <v>1866</v>
      </c>
      <c r="T107" s="890" t="s">
        <v>879</v>
      </c>
      <c r="U107" s="981">
        <v>2</v>
      </c>
      <c r="V107" s="1028">
        <f ca="1">WORKDAY(TODAY(), U107)</f>
        <v>45771</v>
      </c>
      <c r="W107" s="1029" t="s">
        <v>806</v>
      </c>
      <c r="X107" s="906" t="s">
        <v>807</v>
      </c>
      <c r="Y107" s="1029" t="s">
        <v>806</v>
      </c>
      <c r="Z107" s="1032" t="s">
        <v>1867</v>
      </c>
      <c r="AA107" s="888"/>
      <c r="AB107" s="907">
        <v>45693</v>
      </c>
      <c r="AC107" s="953" t="s">
        <v>1868</v>
      </c>
      <c r="AD107" s="885"/>
      <c r="AE107" s="896">
        <v>45706</v>
      </c>
      <c r="AF107" s="897">
        <v>4010543549</v>
      </c>
      <c r="AG107" s="897" t="s">
        <v>811</v>
      </c>
      <c r="AH107" s="899">
        <v>384.41</v>
      </c>
      <c r="AI107" s="888">
        <v>8</v>
      </c>
      <c r="AJ107" s="896">
        <v>45727</v>
      </c>
      <c r="AK107" s="896"/>
      <c r="AL107" s="896"/>
      <c r="AM107" s="896"/>
      <c r="AN107" s="896">
        <v>45728</v>
      </c>
      <c r="AO107" s="900">
        <v>45728</v>
      </c>
      <c r="AP107" s="931" t="s">
        <v>1277</v>
      </c>
      <c r="AQ107" s="896">
        <v>45733</v>
      </c>
      <c r="AR107" s="896">
        <f>WORKDAY(AQ107, 5)</f>
        <v>45740</v>
      </c>
      <c r="AS107" s="896" t="s">
        <v>1477</v>
      </c>
      <c r="AT107" s="896">
        <v>45762</v>
      </c>
      <c r="AU107" s="896" t="s">
        <v>101</v>
      </c>
      <c r="AV107" s="896" t="s">
        <v>101</v>
      </c>
      <c r="AW107" s="965">
        <v>45741</v>
      </c>
      <c r="AX107" s="984"/>
      <c r="AY107" s="984"/>
      <c r="AZ107" s="984">
        <v>45747</v>
      </c>
      <c r="BA107" s="924"/>
      <c r="BB107" s="985" t="s">
        <v>1869</v>
      </c>
      <c r="BC107" s="915" t="s">
        <v>1870</v>
      </c>
      <c r="BD107" s="915">
        <v>1</v>
      </c>
      <c r="BE107" s="915" t="s">
        <v>1096</v>
      </c>
      <c r="BF107" s="1006" t="s">
        <v>1871</v>
      </c>
      <c r="BG107" s="987"/>
      <c r="BH107" s="988" t="s">
        <v>741</v>
      </c>
      <c r="BI107" s="989">
        <v>1229.5300000000002</v>
      </c>
      <c r="BJ107" s="1056" t="s">
        <v>1096</v>
      </c>
      <c r="BK107" s="910"/>
      <c r="BL107" s="910"/>
      <c r="BM107" s="910"/>
      <c r="BN107" s="904"/>
      <c r="BO107" s="892" t="s">
        <v>1872</v>
      </c>
    </row>
    <row r="108" spans="1:67" s="719" customFormat="1" ht="246.95" hidden="1">
      <c r="A108" s="1063">
        <v>9879</v>
      </c>
      <c r="B108" s="886">
        <v>1</v>
      </c>
      <c r="C108" s="919" t="s">
        <v>1873</v>
      </c>
      <c r="D108" s="886" t="s">
        <v>1874</v>
      </c>
      <c r="E108" s="982" t="s">
        <v>1875</v>
      </c>
      <c r="F108" s="972" t="s">
        <v>798</v>
      </c>
      <c r="G108" s="972" t="s">
        <v>887</v>
      </c>
      <c r="H108" s="972" t="s">
        <v>800</v>
      </c>
      <c r="I108" s="972">
        <v>529380</v>
      </c>
      <c r="J108" s="972">
        <v>181970</v>
      </c>
      <c r="K108" s="972" t="s">
        <v>843</v>
      </c>
      <c r="L108" s="972"/>
      <c r="M108" s="1004" t="s">
        <v>1876</v>
      </c>
      <c r="N108" s="1019" t="s">
        <v>1877</v>
      </c>
      <c r="O108" s="980" t="s">
        <v>1878</v>
      </c>
      <c r="P108" s="980"/>
      <c r="Q108" s="980"/>
      <c r="R108" s="980"/>
      <c r="S108" s="981" t="s">
        <v>1879</v>
      </c>
      <c r="T108" s="890" t="s">
        <v>879</v>
      </c>
      <c r="U108" s="981">
        <v>2</v>
      </c>
      <c r="V108" s="1028">
        <f ca="1">WORKDAY(TODAY(), U108)</f>
        <v>45771</v>
      </c>
      <c r="W108" s="1029" t="s">
        <v>806</v>
      </c>
      <c r="X108" s="906" t="s">
        <v>807</v>
      </c>
      <c r="Y108" s="1029" t="s">
        <v>806</v>
      </c>
      <c r="Z108" s="1032" t="s">
        <v>1880</v>
      </c>
      <c r="AA108" s="888"/>
      <c r="AB108" s="907">
        <v>45693</v>
      </c>
      <c r="AC108" s="953" t="s">
        <v>1881</v>
      </c>
      <c r="AD108" s="885"/>
      <c r="AE108" s="896">
        <v>45706</v>
      </c>
      <c r="AF108" s="897">
        <v>4010543551</v>
      </c>
      <c r="AG108" s="897" t="s">
        <v>811</v>
      </c>
      <c r="AH108" s="899">
        <v>384.41</v>
      </c>
      <c r="AI108" s="888">
        <v>19</v>
      </c>
      <c r="AJ108" s="896">
        <v>45727</v>
      </c>
      <c r="AK108" s="896" t="s">
        <v>1882</v>
      </c>
      <c r="AL108" s="932" t="s">
        <v>91</v>
      </c>
      <c r="AM108" s="932" t="s">
        <v>815</v>
      </c>
      <c r="AN108" s="932">
        <v>45761</v>
      </c>
      <c r="AO108" s="1229">
        <v>45761</v>
      </c>
      <c r="AP108" s="932" t="s">
        <v>959</v>
      </c>
      <c r="AQ108" s="908">
        <v>45763</v>
      </c>
      <c r="AR108" s="908">
        <f>WORKDAY(AQ108, 5)</f>
        <v>45770</v>
      </c>
      <c r="AS108" s="908" t="s">
        <v>1092</v>
      </c>
      <c r="AT108" s="908">
        <v>45763</v>
      </c>
      <c r="AU108" s="908">
        <v>45763</v>
      </c>
      <c r="AV108" s="908" t="s">
        <v>1096</v>
      </c>
      <c r="AW108" s="908">
        <v>45764</v>
      </c>
      <c r="AX108" s="1005"/>
      <c r="AY108" s="1005"/>
      <c r="AZ108" s="1005"/>
      <c r="BA108" s="1151">
        <v>3</v>
      </c>
      <c r="BB108" s="877" t="s">
        <v>1883</v>
      </c>
      <c r="BC108" s="878" t="s">
        <v>1884</v>
      </c>
      <c r="BD108" s="878">
        <v>4</v>
      </c>
      <c r="BE108" s="878" t="s">
        <v>830</v>
      </c>
      <c r="BF108" s="1006" t="s">
        <v>1362</v>
      </c>
      <c r="BG108" s="1006" t="s">
        <v>1885</v>
      </c>
      <c r="BH108" s="954">
        <v>45763</v>
      </c>
      <c r="BI108" s="1072">
        <v>1498.9</v>
      </c>
      <c r="BJ108" s="1218" t="s">
        <v>1096</v>
      </c>
      <c r="BK108" s="902"/>
      <c r="BL108" s="902"/>
      <c r="BM108" s="902"/>
      <c r="BN108" s="1007"/>
      <c r="BO108" s="911" t="s">
        <v>1886</v>
      </c>
    </row>
    <row r="109" spans="1:67" s="719" customFormat="1" ht="129.94999999999999" hidden="1">
      <c r="A109" s="883">
        <v>11724</v>
      </c>
      <c r="B109" s="884">
        <v>1</v>
      </c>
      <c r="C109" s="885" t="s">
        <v>1887</v>
      </c>
      <c r="D109" s="888" t="s">
        <v>1888</v>
      </c>
      <c r="E109" s="970" t="s">
        <v>1889</v>
      </c>
      <c r="F109" s="971" t="s">
        <v>798</v>
      </c>
      <c r="G109" s="971" t="s">
        <v>908</v>
      </c>
      <c r="H109" s="971" t="s">
        <v>800</v>
      </c>
      <c r="I109" s="971">
        <v>529078</v>
      </c>
      <c r="J109" s="971">
        <v>174860</v>
      </c>
      <c r="K109" s="971" t="s">
        <v>843</v>
      </c>
      <c r="L109" s="971"/>
      <c r="M109" s="1016" t="s">
        <v>1890</v>
      </c>
      <c r="N109" s="1020"/>
      <c r="O109" s="980" t="s">
        <v>1891</v>
      </c>
      <c r="P109" s="980"/>
      <c r="Q109" s="980"/>
      <c r="R109" s="980"/>
      <c r="S109" s="981" t="s">
        <v>846</v>
      </c>
      <c r="T109" s="890" t="s">
        <v>879</v>
      </c>
      <c r="U109" s="981">
        <v>2</v>
      </c>
      <c r="V109" s="868">
        <f ca="1">WORKDAY(TODAY(), U109)</f>
        <v>45771</v>
      </c>
      <c r="W109" s="882" t="s">
        <v>1892</v>
      </c>
      <c r="X109" s="892" t="s">
        <v>849</v>
      </c>
      <c r="Y109" s="882" t="s">
        <v>1893</v>
      </c>
      <c r="Z109" s="1033" t="s">
        <v>1894</v>
      </c>
      <c r="AA109" s="886" t="s">
        <v>807</v>
      </c>
      <c r="AB109" s="907">
        <v>45693</v>
      </c>
      <c r="AC109" s="953" t="s">
        <v>1895</v>
      </c>
      <c r="AD109" s="885"/>
      <c r="AE109" s="896">
        <v>45706</v>
      </c>
      <c r="AF109" s="897">
        <v>4010543552</v>
      </c>
      <c r="AG109" s="897" t="s">
        <v>811</v>
      </c>
      <c r="AH109" s="899">
        <v>384.41</v>
      </c>
      <c r="AI109" s="888">
        <v>2</v>
      </c>
      <c r="AJ109" s="896">
        <v>45735</v>
      </c>
      <c r="AK109" s="896"/>
      <c r="AL109" s="896"/>
      <c r="AM109" s="896"/>
      <c r="AN109" s="896">
        <v>45740</v>
      </c>
      <c r="AO109" s="900">
        <v>45740</v>
      </c>
      <c r="AP109" s="931" t="s">
        <v>1260</v>
      </c>
      <c r="AQ109" s="896">
        <v>45744</v>
      </c>
      <c r="AR109" s="896">
        <f>WORKDAY(AQ109, 5)</f>
        <v>45751</v>
      </c>
      <c r="AS109" s="896" t="s">
        <v>1477</v>
      </c>
      <c r="AT109" s="896">
        <v>45762</v>
      </c>
      <c r="AU109" s="896" t="s">
        <v>101</v>
      </c>
      <c r="AV109" s="896" t="s">
        <v>101</v>
      </c>
      <c r="AW109" s="896">
        <v>45748</v>
      </c>
      <c r="AX109" s="901"/>
      <c r="AY109" s="901"/>
      <c r="AZ109" s="901"/>
      <c r="BA109" s="1151">
        <v>3</v>
      </c>
      <c r="BB109" s="877" t="s">
        <v>1896</v>
      </c>
      <c r="BC109" s="878" t="s">
        <v>1897</v>
      </c>
      <c r="BD109" s="878">
        <v>2</v>
      </c>
      <c r="BE109" s="878" t="s">
        <v>1281</v>
      </c>
      <c r="BF109" s="987" t="s">
        <v>1898</v>
      </c>
      <c r="BG109" s="987"/>
      <c r="BH109" s="988"/>
      <c r="BI109" s="903"/>
      <c r="BJ109" s="1055"/>
      <c r="BK109" s="910"/>
      <c r="BL109" s="910"/>
      <c r="BM109" s="910"/>
      <c r="BN109" s="904"/>
      <c r="BO109" s="892" t="s">
        <v>1899</v>
      </c>
    </row>
    <row r="110" spans="1:67" s="719" customFormat="1" ht="129.94999999999999" hidden="1">
      <c r="A110" s="883">
        <v>11954</v>
      </c>
      <c r="B110" s="884">
        <v>1</v>
      </c>
      <c r="C110" s="885" t="s">
        <v>1900</v>
      </c>
      <c r="D110" s="886" t="s">
        <v>1901</v>
      </c>
      <c r="E110" s="970" t="s">
        <v>1902</v>
      </c>
      <c r="F110" s="971" t="s">
        <v>798</v>
      </c>
      <c r="G110" s="971" t="s">
        <v>1903</v>
      </c>
      <c r="H110" s="971" t="s">
        <v>800</v>
      </c>
      <c r="I110" s="971">
        <v>523830</v>
      </c>
      <c r="J110" s="971">
        <v>171170</v>
      </c>
      <c r="K110" s="971" t="s">
        <v>801</v>
      </c>
      <c r="L110" s="971"/>
      <c r="M110" s="1016" t="s">
        <v>1890</v>
      </c>
      <c r="N110" s="1020"/>
      <c r="O110" s="980" t="s">
        <v>1904</v>
      </c>
      <c r="P110" s="980"/>
      <c r="Q110" s="980"/>
      <c r="R110" s="980"/>
      <c r="S110" s="981" t="s">
        <v>846</v>
      </c>
      <c r="T110" s="890" t="s">
        <v>879</v>
      </c>
      <c r="U110" s="1002">
        <v>2</v>
      </c>
      <c r="V110" s="969">
        <f ca="1">WORKDAY(TODAY(), U110)</f>
        <v>45771</v>
      </c>
      <c r="W110" s="1053" t="s">
        <v>1905</v>
      </c>
      <c r="X110" s="892" t="s">
        <v>849</v>
      </c>
      <c r="Y110" s="1029" t="s">
        <v>806</v>
      </c>
      <c r="Z110" s="1032" t="s">
        <v>1906</v>
      </c>
      <c r="AA110" s="888"/>
      <c r="AB110" s="907">
        <v>45693</v>
      </c>
      <c r="AC110" s="953" t="s">
        <v>1907</v>
      </c>
      <c r="AD110" s="885"/>
      <c r="AE110" s="896">
        <v>45706</v>
      </c>
      <c r="AF110" s="897">
        <v>4010543553</v>
      </c>
      <c r="AG110" s="897" t="s">
        <v>811</v>
      </c>
      <c r="AH110" s="899">
        <v>384.41</v>
      </c>
      <c r="AI110" s="888">
        <v>1</v>
      </c>
      <c r="AJ110" s="896">
        <v>45736</v>
      </c>
      <c r="AK110" s="896"/>
      <c r="AL110" s="896"/>
      <c r="AM110" s="896"/>
      <c r="AN110" s="896">
        <v>45740</v>
      </c>
      <c r="AO110" s="900">
        <v>45740</v>
      </c>
      <c r="AP110" s="932" t="s">
        <v>1675</v>
      </c>
      <c r="AQ110" s="908">
        <v>45743</v>
      </c>
      <c r="AR110" s="896">
        <f>WORKDAY(AQ110, 5)</f>
        <v>45750</v>
      </c>
      <c r="AS110" s="896" t="s">
        <v>1477</v>
      </c>
      <c r="AT110" s="896">
        <v>45762</v>
      </c>
      <c r="AU110" s="896" t="s">
        <v>101</v>
      </c>
      <c r="AV110" s="896" t="s">
        <v>101</v>
      </c>
      <c r="AW110" s="908">
        <v>45748</v>
      </c>
      <c r="AX110" s="1005"/>
      <c r="AY110" s="1005"/>
      <c r="AZ110" s="901"/>
      <c r="BA110" s="1151">
        <v>3</v>
      </c>
      <c r="BB110" s="877" t="s">
        <v>1908</v>
      </c>
      <c r="BC110" s="915" t="s">
        <v>1752</v>
      </c>
      <c r="BD110" s="915">
        <v>1</v>
      </c>
      <c r="BE110" s="915" t="s">
        <v>1281</v>
      </c>
      <c r="BF110" s="987" t="s">
        <v>1909</v>
      </c>
      <c r="BG110" s="987"/>
      <c r="BH110" s="988"/>
      <c r="BI110" s="989"/>
      <c r="BJ110" s="1056"/>
      <c r="BK110" s="910"/>
      <c r="BL110" s="910"/>
      <c r="BM110" s="910"/>
      <c r="BN110" s="904"/>
      <c r="BO110" s="892" t="s">
        <v>1910</v>
      </c>
    </row>
    <row r="111" spans="1:67" s="719" customFormat="1" ht="129.94999999999999" hidden="1">
      <c r="A111" s="883">
        <v>11956</v>
      </c>
      <c r="B111" s="884">
        <v>1</v>
      </c>
      <c r="C111" s="885" t="s">
        <v>1911</v>
      </c>
      <c r="D111" s="886" t="s">
        <v>1912</v>
      </c>
      <c r="E111" s="970" t="s">
        <v>1913</v>
      </c>
      <c r="F111" s="971" t="s">
        <v>798</v>
      </c>
      <c r="G111" s="971" t="s">
        <v>1903</v>
      </c>
      <c r="H111" s="971" t="s">
        <v>800</v>
      </c>
      <c r="I111" s="971">
        <v>524010</v>
      </c>
      <c r="J111" s="971">
        <v>171070</v>
      </c>
      <c r="K111" s="971" t="s">
        <v>801</v>
      </c>
      <c r="L111" s="971"/>
      <c r="M111" s="1016" t="s">
        <v>1890</v>
      </c>
      <c r="N111" s="1021" t="s">
        <v>1914</v>
      </c>
      <c r="O111" s="980" t="s">
        <v>1915</v>
      </c>
      <c r="P111" s="980"/>
      <c r="Q111" s="980"/>
      <c r="R111" s="980"/>
      <c r="S111" s="981" t="s">
        <v>846</v>
      </c>
      <c r="T111" s="890" t="s">
        <v>879</v>
      </c>
      <c r="U111" s="981">
        <v>2</v>
      </c>
      <c r="V111" s="1028">
        <f ca="1">WORKDAY(TODAY(), U111)</f>
        <v>45771</v>
      </c>
      <c r="W111" s="882" t="s">
        <v>1916</v>
      </c>
      <c r="X111" s="892" t="s">
        <v>849</v>
      </c>
      <c r="Y111" s="1029" t="s">
        <v>806</v>
      </c>
      <c r="Z111" s="1032" t="s">
        <v>1917</v>
      </c>
      <c r="AA111" s="888"/>
      <c r="AB111" s="907">
        <v>45693</v>
      </c>
      <c r="AC111" s="953" t="s">
        <v>1918</v>
      </c>
      <c r="AD111" s="885"/>
      <c r="AE111" s="896">
        <v>45706</v>
      </c>
      <c r="AF111" s="897">
        <v>4010543554</v>
      </c>
      <c r="AG111" s="897" t="s">
        <v>811</v>
      </c>
      <c r="AH111" s="899">
        <v>384.41</v>
      </c>
      <c r="AI111" s="888">
        <v>1</v>
      </c>
      <c r="AJ111" s="896">
        <v>45736</v>
      </c>
      <c r="AK111" s="896"/>
      <c r="AL111" s="896"/>
      <c r="AM111" s="896"/>
      <c r="AN111" s="896">
        <v>45740</v>
      </c>
      <c r="AO111" s="900">
        <v>45740</v>
      </c>
      <c r="AP111" s="932" t="s">
        <v>1675</v>
      </c>
      <c r="AQ111" s="908">
        <v>45743</v>
      </c>
      <c r="AR111" s="896">
        <f>WORKDAY(AQ111, 5)</f>
        <v>45750</v>
      </c>
      <c r="AS111" s="896" t="s">
        <v>1477</v>
      </c>
      <c r="AT111" s="896">
        <v>45762</v>
      </c>
      <c r="AU111" s="896" t="s">
        <v>101</v>
      </c>
      <c r="AV111" s="896" t="s">
        <v>101</v>
      </c>
      <c r="AW111" s="908">
        <v>45743</v>
      </c>
      <c r="AX111" s="1005"/>
      <c r="AY111" s="1005"/>
      <c r="AZ111" s="901"/>
      <c r="BA111" s="1151">
        <v>3</v>
      </c>
      <c r="BB111" s="877" t="s">
        <v>1919</v>
      </c>
      <c r="BC111" s="915" t="s">
        <v>1920</v>
      </c>
      <c r="BD111" s="915">
        <v>1</v>
      </c>
      <c r="BE111" s="915" t="s">
        <v>1096</v>
      </c>
      <c r="BF111" s="987" t="s">
        <v>1322</v>
      </c>
      <c r="BG111" s="987"/>
      <c r="BH111" s="988"/>
      <c r="BI111" s="989"/>
      <c r="BJ111" s="1056"/>
      <c r="BK111" s="910"/>
      <c r="BL111" s="910"/>
      <c r="BM111" s="910"/>
      <c r="BN111" s="904"/>
      <c r="BO111" s="892" t="s">
        <v>1921</v>
      </c>
    </row>
    <row r="112" spans="1:67" s="719" customFormat="1" ht="129.94999999999999" hidden="1">
      <c r="A112" s="883">
        <v>13201</v>
      </c>
      <c r="B112" s="884">
        <v>1</v>
      </c>
      <c r="C112" s="885" t="s">
        <v>1922</v>
      </c>
      <c r="D112" s="886" t="s">
        <v>1923</v>
      </c>
      <c r="E112" s="887" t="s">
        <v>1924</v>
      </c>
      <c r="F112" s="971" t="s">
        <v>798</v>
      </c>
      <c r="G112" s="971" t="s">
        <v>983</v>
      </c>
      <c r="H112" s="971" t="s">
        <v>800</v>
      </c>
      <c r="I112" s="971">
        <v>523725</v>
      </c>
      <c r="J112" s="971">
        <v>175774</v>
      </c>
      <c r="K112" s="971" t="s">
        <v>801</v>
      </c>
      <c r="L112" s="971"/>
      <c r="M112" s="1016" t="s">
        <v>1925</v>
      </c>
      <c r="N112" s="1021" t="s">
        <v>1926</v>
      </c>
      <c r="O112" s="980" t="s">
        <v>1927</v>
      </c>
      <c r="P112" s="980"/>
      <c r="Q112" s="980"/>
      <c r="R112" s="980"/>
      <c r="S112" s="981" t="s">
        <v>846</v>
      </c>
      <c r="T112" s="890" t="s">
        <v>879</v>
      </c>
      <c r="U112" s="981">
        <v>2</v>
      </c>
      <c r="V112" s="1028">
        <f ca="1">WORKDAY(TODAY(), U112)</f>
        <v>45771</v>
      </c>
      <c r="W112" s="882" t="s">
        <v>1928</v>
      </c>
      <c r="X112" s="892" t="s">
        <v>849</v>
      </c>
      <c r="Y112" s="1029" t="s">
        <v>806</v>
      </c>
      <c r="Z112" s="1033" t="s">
        <v>1929</v>
      </c>
      <c r="AA112" s="886"/>
      <c r="AB112" s="907">
        <v>45693</v>
      </c>
      <c r="AC112" s="953" t="s">
        <v>1930</v>
      </c>
      <c r="AD112" s="885"/>
      <c r="AE112" s="896">
        <v>45706</v>
      </c>
      <c r="AF112" s="897">
        <v>4010543555</v>
      </c>
      <c r="AG112" s="897" t="s">
        <v>811</v>
      </c>
      <c r="AH112" s="899">
        <v>384.41</v>
      </c>
      <c r="AI112" s="888">
        <v>2</v>
      </c>
      <c r="AJ112" s="896">
        <v>45736</v>
      </c>
      <c r="AK112" s="896"/>
      <c r="AL112" s="896"/>
      <c r="AM112" s="896"/>
      <c r="AN112" s="896">
        <v>45740</v>
      </c>
      <c r="AO112" s="900">
        <v>45740</v>
      </c>
      <c r="AP112" s="931" t="s">
        <v>1260</v>
      </c>
      <c r="AQ112" s="896">
        <v>45764</v>
      </c>
      <c r="AR112" s="896">
        <f>WORKDAY(AQ112, 5)</f>
        <v>45771</v>
      </c>
      <c r="AS112" s="896" t="s">
        <v>1092</v>
      </c>
      <c r="AT112" s="896">
        <v>45764</v>
      </c>
      <c r="AU112" s="896" t="s">
        <v>101</v>
      </c>
      <c r="AV112" s="954" t="s">
        <v>1096</v>
      </c>
      <c r="AW112" s="896">
        <v>45764</v>
      </c>
      <c r="AX112" s="901"/>
      <c r="AY112" s="1225"/>
      <c r="AZ112" s="901"/>
      <c r="BA112" s="1138">
        <v>2</v>
      </c>
      <c r="BB112" s="877" t="s">
        <v>1931</v>
      </c>
      <c r="BC112" s="878" t="s">
        <v>1932</v>
      </c>
      <c r="BD112" s="878">
        <v>1</v>
      </c>
      <c r="BE112" s="878" t="s">
        <v>1281</v>
      </c>
      <c r="BF112" s="987" t="s">
        <v>1383</v>
      </c>
      <c r="BG112" s="1006" t="s">
        <v>1933</v>
      </c>
      <c r="BH112" s="988">
        <v>45764</v>
      </c>
      <c r="BI112" s="989"/>
      <c r="BJ112" s="1056"/>
      <c r="BK112" s="910"/>
      <c r="BL112" s="910"/>
      <c r="BM112" s="910"/>
      <c r="BN112" s="904"/>
      <c r="BO112" s="892" t="s">
        <v>1934</v>
      </c>
    </row>
    <row r="113" spans="1:67" s="719" customFormat="1" ht="65.099999999999994" hidden="1">
      <c r="A113" s="883">
        <v>13568</v>
      </c>
      <c r="B113" s="884">
        <v>1</v>
      </c>
      <c r="C113" s="885" t="s">
        <v>1935</v>
      </c>
      <c r="D113" s="888" t="s">
        <v>1936</v>
      </c>
      <c r="E113" s="887" t="s">
        <v>1937</v>
      </c>
      <c r="F113" s="971" t="s">
        <v>798</v>
      </c>
      <c r="G113" s="971" t="s">
        <v>1460</v>
      </c>
      <c r="H113" s="971" t="s">
        <v>800</v>
      </c>
      <c r="I113" s="971">
        <v>529583</v>
      </c>
      <c r="J113" s="971">
        <v>181785</v>
      </c>
      <c r="K113" s="971" t="s">
        <v>801</v>
      </c>
      <c r="L113" s="971"/>
      <c r="M113" s="1004" t="s">
        <v>1104</v>
      </c>
      <c r="N113" s="1020"/>
      <c r="O113" s="980" t="s">
        <v>1105</v>
      </c>
      <c r="P113" s="980"/>
      <c r="Q113" s="980"/>
      <c r="R113" s="980"/>
      <c r="S113" s="981" t="s">
        <v>846</v>
      </c>
      <c r="T113" s="890" t="s">
        <v>1938</v>
      </c>
      <c r="U113" s="981">
        <v>2</v>
      </c>
      <c r="V113" s="1028">
        <f ca="1">WORKDAY(TODAY(), U113)</f>
        <v>45771</v>
      </c>
      <c r="W113" s="1029" t="s">
        <v>806</v>
      </c>
      <c r="X113" s="906" t="s">
        <v>807</v>
      </c>
      <c r="Y113" s="1029" t="s">
        <v>806</v>
      </c>
      <c r="Z113" s="1032" t="s">
        <v>1939</v>
      </c>
      <c r="AA113" s="888"/>
      <c r="AB113" s="907">
        <v>45693</v>
      </c>
      <c r="AC113" s="953" t="s">
        <v>1940</v>
      </c>
      <c r="AD113" s="885"/>
      <c r="AE113" s="896">
        <v>45706</v>
      </c>
      <c r="AF113" s="897">
        <v>4010543556</v>
      </c>
      <c r="AG113" s="897" t="s">
        <v>811</v>
      </c>
      <c r="AH113" s="899">
        <v>384.41</v>
      </c>
      <c r="AI113" s="888">
        <v>8</v>
      </c>
      <c r="AJ113" s="896">
        <v>45727</v>
      </c>
      <c r="AK113" s="896"/>
      <c r="AL113" s="896"/>
      <c r="AM113" s="896"/>
      <c r="AN113" s="896">
        <v>45728</v>
      </c>
      <c r="AO113" s="900">
        <v>45728</v>
      </c>
      <c r="AP113" s="931" t="s">
        <v>1277</v>
      </c>
      <c r="AQ113" s="896">
        <v>45733</v>
      </c>
      <c r="AR113" s="896">
        <f>WORKDAY(AQ113, 5)</f>
        <v>45740</v>
      </c>
      <c r="AS113" s="896" t="s">
        <v>1477</v>
      </c>
      <c r="AT113" s="896">
        <v>45762</v>
      </c>
      <c r="AU113" s="896" t="s">
        <v>101</v>
      </c>
      <c r="AV113" s="896" t="s">
        <v>101</v>
      </c>
      <c r="AW113" s="965">
        <v>45741</v>
      </c>
      <c r="AX113" s="984"/>
      <c r="AY113" s="984"/>
      <c r="AZ113" s="984">
        <v>45747</v>
      </c>
      <c r="BA113" s="924" t="s">
        <v>741</v>
      </c>
      <c r="BB113" s="985" t="s">
        <v>1941</v>
      </c>
      <c r="BC113" s="915" t="s">
        <v>1942</v>
      </c>
      <c r="BD113" s="915">
        <v>1</v>
      </c>
      <c r="BE113" s="915" t="s">
        <v>1281</v>
      </c>
      <c r="BF113" s="987" t="s">
        <v>1943</v>
      </c>
      <c r="BG113" s="987"/>
      <c r="BH113" s="988" t="s">
        <v>741</v>
      </c>
      <c r="BI113" s="989">
        <v>1229.5300000000002</v>
      </c>
      <c r="BJ113" s="1056" t="s">
        <v>1096</v>
      </c>
      <c r="BK113" s="910"/>
      <c r="BL113" s="910"/>
      <c r="BM113" s="910"/>
      <c r="BN113" s="904"/>
      <c r="BO113" s="892" t="s">
        <v>1944</v>
      </c>
    </row>
    <row r="114" spans="1:67" s="719" customFormat="1" ht="208.5" hidden="1" thickBot="1">
      <c r="A114" s="883">
        <v>13652</v>
      </c>
      <c r="B114" s="884">
        <v>1</v>
      </c>
      <c r="C114" s="885" t="s">
        <v>1945</v>
      </c>
      <c r="D114" s="886" t="s">
        <v>1946</v>
      </c>
      <c r="E114" s="887" t="s">
        <v>1947</v>
      </c>
      <c r="F114" s="971" t="s">
        <v>798</v>
      </c>
      <c r="G114" s="971" t="s">
        <v>993</v>
      </c>
      <c r="H114" s="971" t="s">
        <v>800</v>
      </c>
      <c r="I114" s="971">
        <v>523999</v>
      </c>
      <c r="J114" s="971">
        <v>176838</v>
      </c>
      <c r="K114" s="971" t="s">
        <v>843</v>
      </c>
      <c r="L114" s="971"/>
      <c r="M114" s="986" t="s">
        <v>1948</v>
      </c>
      <c r="N114" s="1020"/>
      <c r="O114" s="980" t="s">
        <v>1949</v>
      </c>
      <c r="P114" s="980"/>
      <c r="Q114" s="980"/>
      <c r="R114" s="980"/>
      <c r="S114" s="981" t="s">
        <v>846</v>
      </c>
      <c r="T114" s="890" t="s">
        <v>879</v>
      </c>
      <c r="U114" s="981">
        <v>2</v>
      </c>
      <c r="V114" s="1028">
        <f ca="1">WORKDAY(TODAY(), U114)</f>
        <v>45771</v>
      </c>
      <c r="W114" s="1029" t="s">
        <v>806</v>
      </c>
      <c r="X114" s="906" t="s">
        <v>807</v>
      </c>
      <c r="Y114" s="1029" t="s">
        <v>806</v>
      </c>
      <c r="Z114" s="1032" t="s">
        <v>1950</v>
      </c>
      <c r="AA114" s="888"/>
      <c r="AB114" s="907">
        <v>45693</v>
      </c>
      <c r="AC114" s="953" t="s">
        <v>1951</v>
      </c>
      <c r="AD114" s="885"/>
      <c r="AE114" s="896">
        <v>45706</v>
      </c>
      <c r="AF114" s="897">
        <v>4010543557</v>
      </c>
      <c r="AG114" s="897" t="s">
        <v>811</v>
      </c>
      <c r="AH114" s="899">
        <v>384.41</v>
      </c>
      <c r="AI114" s="888">
        <v>2</v>
      </c>
      <c r="AJ114" s="896">
        <v>45736</v>
      </c>
      <c r="AK114" s="896"/>
      <c r="AL114" s="896"/>
      <c r="AM114" s="896"/>
      <c r="AN114" s="896">
        <v>45740</v>
      </c>
      <c r="AO114" s="900">
        <v>45740</v>
      </c>
      <c r="AP114" s="931" t="s">
        <v>1260</v>
      </c>
      <c r="AQ114" s="896">
        <v>45764</v>
      </c>
      <c r="AR114" s="896">
        <f>WORKDAY(AQ114, 5)</f>
        <v>45771</v>
      </c>
      <c r="AS114" s="896" t="s">
        <v>1092</v>
      </c>
      <c r="AT114" s="896">
        <v>45764</v>
      </c>
      <c r="AU114" s="896" t="s">
        <v>101</v>
      </c>
      <c r="AV114" s="954" t="s">
        <v>1096</v>
      </c>
      <c r="AW114" s="896">
        <v>45764</v>
      </c>
      <c r="AX114" s="901"/>
      <c r="AY114" s="1225" t="s">
        <v>1093</v>
      </c>
      <c r="AZ114" s="901"/>
      <c r="BA114" s="1151" t="s">
        <v>741</v>
      </c>
      <c r="BB114" s="1041" t="s">
        <v>1952</v>
      </c>
      <c r="BC114" s="1044" t="s">
        <v>1953</v>
      </c>
      <c r="BD114" s="1044">
        <v>2</v>
      </c>
      <c r="BE114" s="1044" t="s">
        <v>1096</v>
      </c>
      <c r="BF114" s="1045" t="s">
        <v>1336</v>
      </c>
      <c r="BG114" s="1045" t="s">
        <v>1954</v>
      </c>
      <c r="BH114" s="1046">
        <v>45763</v>
      </c>
      <c r="BI114" s="1048">
        <v>1429.05</v>
      </c>
      <c r="BJ114" s="1219" t="s">
        <v>1096</v>
      </c>
      <c r="BK114" s="910"/>
      <c r="BL114" s="910"/>
      <c r="BM114" s="910"/>
      <c r="BN114" s="904"/>
      <c r="BO114" s="892" t="s">
        <v>1955</v>
      </c>
    </row>
    <row r="115" spans="1:67" s="719" customFormat="1" ht="169.5" hidden="1" thickBot="1">
      <c r="A115" s="1063">
        <v>21157</v>
      </c>
      <c r="B115" s="979">
        <v>1</v>
      </c>
      <c r="C115" s="919" t="s">
        <v>1956</v>
      </c>
      <c r="D115" s="886" t="s">
        <v>1957</v>
      </c>
      <c r="E115" s="982" t="s">
        <v>1958</v>
      </c>
      <c r="F115" s="972" t="s">
        <v>798</v>
      </c>
      <c r="G115" s="972" t="s">
        <v>887</v>
      </c>
      <c r="H115" s="972" t="s">
        <v>800</v>
      </c>
      <c r="I115" s="972">
        <v>529897</v>
      </c>
      <c r="J115" s="972">
        <v>182684</v>
      </c>
      <c r="K115" s="972" t="s">
        <v>843</v>
      </c>
      <c r="L115" s="972"/>
      <c r="M115" s="1004" t="s">
        <v>1959</v>
      </c>
      <c r="N115" s="1019" t="s">
        <v>1960</v>
      </c>
      <c r="O115" s="980" t="s">
        <v>1878</v>
      </c>
      <c r="P115" s="980"/>
      <c r="Q115" s="980"/>
      <c r="R115" s="980"/>
      <c r="S115" s="981" t="s">
        <v>1879</v>
      </c>
      <c r="T115" s="890" t="s">
        <v>879</v>
      </c>
      <c r="U115" s="981">
        <v>2</v>
      </c>
      <c r="V115" s="1028">
        <f ca="1">WORKDAY(TODAY(), U115)</f>
        <v>45771</v>
      </c>
      <c r="W115" s="1029" t="s">
        <v>1961</v>
      </c>
      <c r="X115" s="906" t="s">
        <v>849</v>
      </c>
      <c r="Y115" s="1029" t="s">
        <v>1962</v>
      </c>
      <c r="Z115" s="1032" t="s">
        <v>1963</v>
      </c>
      <c r="AA115" s="888" t="s">
        <v>807</v>
      </c>
      <c r="AB115" s="907">
        <v>45693</v>
      </c>
      <c r="AC115" s="953" t="s">
        <v>1964</v>
      </c>
      <c r="AD115" s="885"/>
      <c r="AE115" s="896">
        <v>45706</v>
      </c>
      <c r="AF115" s="897">
        <v>4010543558</v>
      </c>
      <c r="AG115" s="897" t="s">
        <v>811</v>
      </c>
      <c r="AH115" s="899">
        <v>384.41</v>
      </c>
      <c r="AI115" s="888">
        <v>19</v>
      </c>
      <c r="AJ115" s="896"/>
      <c r="AK115" s="896"/>
      <c r="AL115" s="908"/>
      <c r="AM115" s="932" t="s">
        <v>815</v>
      </c>
      <c r="AN115" s="932">
        <v>45761</v>
      </c>
      <c r="AO115" s="1229">
        <v>45761</v>
      </c>
      <c r="AP115" s="932" t="s">
        <v>959</v>
      </c>
      <c r="AQ115" s="908">
        <v>45763</v>
      </c>
      <c r="AR115" s="908">
        <f>WORKDAY(AQ115, 5)</f>
        <v>45770</v>
      </c>
      <c r="AS115" s="908" t="s">
        <v>1092</v>
      </c>
      <c r="AT115" s="908">
        <v>45764</v>
      </c>
      <c r="AU115" s="908" t="s">
        <v>101</v>
      </c>
      <c r="AV115" s="908" t="s">
        <v>1096</v>
      </c>
      <c r="AW115" s="896">
        <v>45764</v>
      </c>
      <c r="AX115" s="1005"/>
      <c r="AY115" s="1005"/>
      <c r="AZ115" s="1005"/>
      <c r="BA115" s="1151">
        <v>3</v>
      </c>
      <c r="BB115" s="1041" t="s">
        <v>1965</v>
      </c>
      <c r="BC115" s="1042" t="s">
        <v>1966</v>
      </c>
      <c r="BD115" s="1042">
        <v>2</v>
      </c>
      <c r="BE115" s="1042" t="s">
        <v>1096</v>
      </c>
      <c r="BF115" s="1270" t="s">
        <v>1097</v>
      </c>
      <c r="BG115" s="1270" t="s">
        <v>1967</v>
      </c>
      <c r="BH115" s="1272">
        <v>45764</v>
      </c>
      <c r="BI115" s="1275">
        <v>2034.7</v>
      </c>
      <c r="BJ115" s="1219" t="s">
        <v>1096</v>
      </c>
      <c r="BK115" s="902"/>
      <c r="BL115" s="902"/>
      <c r="BM115" s="902"/>
      <c r="BN115" s="1007"/>
      <c r="BO115" s="911" t="s">
        <v>1968</v>
      </c>
    </row>
    <row r="116" spans="1:67" s="719" customFormat="1" ht="91.5" hidden="1" thickBot="1">
      <c r="A116" s="883">
        <v>32005</v>
      </c>
      <c r="B116" s="884">
        <v>2</v>
      </c>
      <c r="C116" s="885" t="s">
        <v>1969</v>
      </c>
      <c r="D116" s="886" t="s">
        <v>1970</v>
      </c>
      <c r="E116" s="970" t="s">
        <v>1971</v>
      </c>
      <c r="F116" s="971" t="s">
        <v>798</v>
      </c>
      <c r="G116" s="971" t="s">
        <v>861</v>
      </c>
      <c r="H116" s="971" t="s">
        <v>800</v>
      </c>
      <c r="I116" s="971">
        <v>526265</v>
      </c>
      <c r="J116" s="971">
        <v>178730</v>
      </c>
      <c r="K116" s="971" t="s">
        <v>801</v>
      </c>
      <c r="L116" s="971"/>
      <c r="M116" s="996" t="s">
        <v>1972</v>
      </c>
      <c r="N116" s="997" t="s">
        <v>806</v>
      </c>
      <c r="O116" s="998" t="s">
        <v>1973</v>
      </c>
      <c r="P116" s="998"/>
      <c r="Q116" s="998"/>
      <c r="R116" s="998"/>
      <c r="S116" s="999"/>
      <c r="T116" s="890" t="s">
        <v>1974</v>
      </c>
      <c r="U116" s="981">
        <v>0</v>
      </c>
      <c r="V116" s="1028">
        <f ca="1">WORKDAY(TODAY(), U116)</f>
        <v>45769</v>
      </c>
      <c r="W116" s="1000" t="s">
        <v>806</v>
      </c>
      <c r="X116" s="906" t="s">
        <v>807</v>
      </c>
      <c r="Y116" s="1003" t="s">
        <v>1975</v>
      </c>
      <c r="Z116" s="1001" t="s">
        <v>1976</v>
      </c>
      <c r="AA116" s="888"/>
      <c r="AB116" s="907">
        <v>45694</v>
      </c>
      <c r="AC116" s="953" t="s">
        <v>1977</v>
      </c>
      <c r="AD116" s="885"/>
      <c r="AE116" s="896">
        <v>45706</v>
      </c>
      <c r="AF116" s="897">
        <v>4010543577</v>
      </c>
      <c r="AG116" s="897" t="s">
        <v>811</v>
      </c>
      <c r="AH116" s="899">
        <v>384.41</v>
      </c>
      <c r="AI116" s="888">
        <v>4</v>
      </c>
      <c r="AJ116" s="896">
        <v>45729</v>
      </c>
      <c r="AK116" s="896"/>
      <c r="AL116" s="896"/>
      <c r="AM116" s="896"/>
      <c r="AN116" s="896">
        <v>45733</v>
      </c>
      <c r="AO116" s="900">
        <v>45733</v>
      </c>
      <c r="AP116" s="896" t="s">
        <v>1260</v>
      </c>
      <c r="AQ116" s="896">
        <v>45734</v>
      </c>
      <c r="AR116" s="896">
        <f>WORKDAY(AQ116, 5)</f>
        <v>45741</v>
      </c>
      <c r="AS116" s="896" t="s">
        <v>1477</v>
      </c>
      <c r="AT116" s="896">
        <v>45762</v>
      </c>
      <c r="AU116" s="896" t="s">
        <v>101</v>
      </c>
      <c r="AV116" s="896" t="s">
        <v>101</v>
      </c>
      <c r="AW116" s="965">
        <v>45742</v>
      </c>
      <c r="AX116" s="984"/>
      <c r="AY116" s="984"/>
      <c r="AZ116" s="901"/>
      <c r="BA116" s="1151">
        <v>3</v>
      </c>
      <c r="BB116" s="1041" t="s">
        <v>1978</v>
      </c>
      <c r="BC116" s="1044" t="s">
        <v>1979</v>
      </c>
      <c r="BD116" s="1044">
        <v>1</v>
      </c>
      <c r="BE116" s="1044" t="s">
        <v>1281</v>
      </c>
      <c r="BF116" s="1045" t="s">
        <v>1383</v>
      </c>
      <c r="BG116" s="1045"/>
      <c r="BH116" s="1046"/>
      <c r="BI116" s="1046"/>
      <c r="BJ116" s="1219"/>
      <c r="BK116" s="910"/>
      <c r="BL116" s="910"/>
      <c r="BM116" s="910"/>
      <c r="BN116" s="904"/>
      <c r="BO116" s="892" t="s">
        <v>1980</v>
      </c>
    </row>
    <row r="117" spans="1:67" s="719" customFormat="1" ht="78.599999999999994" hidden="1" thickBot="1">
      <c r="A117" s="883">
        <v>33935</v>
      </c>
      <c r="B117" s="884">
        <v>1</v>
      </c>
      <c r="C117" s="885" t="s">
        <v>1981</v>
      </c>
      <c r="D117" s="888" t="s">
        <v>1982</v>
      </c>
      <c r="E117" s="970" t="s">
        <v>1983</v>
      </c>
      <c r="F117" s="971" t="s">
        <v>798</v>
      </c>
      <c r="G117" s="971" t="s">
        <v>1148</v>
      </c>
      <c r="H117" s="971" t="s">
        <v>800</v>
      </c>
      <c r="I117" s="971">
        <v>531446</v>
      </c>
      <c r="J117" s="971">
        <v>183182</v>
      </c>
      <c r="K117" s="971" t="s">
        <v>843</v>
      </c>
      <c r="L117" s="971"/>
      <c r="M117" s="1016" t="s">
        <v>1984</v>
      </c>
      <c r="N117" s="1020"/>
      <c r="O117" s="1023" t="s">
        <v>1985</v>
      </c>
      <c r="P117" s="1023"/>
      <c r="Q117" s="1023"/>
      <c r="R117" s="1023"/>
      <c r="S117" s="1025" t="s">
        <v>846</v>
      </c>
      <c r="T117" s="890" t="s">
        <v>879</v>
      </c>
      <c r="U117" s="981">
        <v>2</v>
      </c>
      <c r="V117" s="1028">
        <f ca="1">WORKDAY(TODAY(), U117)</f>
        <v>45771</v>
      </c>
      <c r="W117" s="1029" t="s">
        <v>806</v>
      </c>
      <c r="X117" s="906" t="s">
        <v>807</v>
      </c>
      <c r="Y117" s="1029" t="s">
        <v>1986</v>
      </c>
      <c r="Z117" s="1032" t="s">
        <v>1987</v>
      </c>
      <c r="AA117" s="888"/>
      <c r="AB117" s="907">
        <v>45693</v>
      </c>
      <c r="AC117" s="953" t="s">
        <v>1988</v>
      </c>
      <c r="AD117" s="885"/>
      <c r="AE117" s="896">
        <v>45706</v>
      </c>
      <c r="AF117" s="897">
        <v>4010543560</v>
      </c>
      <c r="AG117" s="897" t="s">
        <v>811</v>
      </c>
      <c r="AH117" s="899">
        <v>384.41</v>
      </c>
      <c r="AI117" s="888">
        <v>10</v>
      </c>
      <c r="AJ117" s="896"/>
      <c r="AK117" s="896"/>
      <c r="AL117" s="896"/>
      <c r="AM117" s="896"/>
      <c r="AN117" s="896">
        <v>45747</v>
      </c>
      <c r="AO117" s="900">
        <v>45747</v>
      </c>
      <c r="AP117" s="931" t="s">
        <v>838</v>
      </c>
      <c r="AQ117" s="896">
        <v>45749</v>
      </c>
      <c r="AR117" s="896">
        <f>WORKDAY(AQ117, 5)</f>
        <v>45756</v>
      </c>
      <c r="AS117" s="896" t="s">
        <v>1477</v>
      </c>
      <c r="AT117" s="896">
        <v>45761</v>
      </c>
      <c r="AU117" s="896" t="s">
        <v>101</v>
      </c>
      <c r="AV117" s="954" t="s">
        <v>1096</v>
      </c>
      <c r="AW117" s="896">
        <v>45762</v>
      </c>
      <c r="AX117" s="901"/>
      <c r="AY117" s="901"/>
      <c r="AZ117" s="901"/>
      <c r="BA117" s="1151">
        <v>3</v>
      </c>
      <c r="BB117" s="1041" t="s">
        <v>1989</v>
      </c>
      <c r="BC117" s="1044" t="s">
        <v>1630</v>
      </c>
      <c r="BD117" s="1044">
        <v>2</v>
      </c>
      <c r="BE117" s="1044" t="s">
        <v>1281</v>
      </c>
      <c r="BF117" s="1045" t="s">
        <v>1383</v>
      </c>
      <c r="BG117" s="1045"/>
      <c r="BH117" s="1046"/>
      <c r="BI117" s="1048"/>
      <c r="BJ117" s="1219"/>
      <c r="BK117" s="910"/>
      <c r="BL117" s="910"/>
      <c r="BM117" s="910"/>
      <c r="BN117" s="904"/>
      <c r="BO117" s="892" t="s">
        <v>1990</v>
      </c>
    </row>
    <row r="118" spans="1:67" s="719" customFormat="1" ht="26.45" hidden="1" thickBot="1">
      <c r="A118" s="883">
        <v>39695</v>
      </c>
      <c r="B118" s="884">
        <v>1</v>
      </c>
      <c r="C118" s="885" t="s">
        <v>1991</v>
      </c>
      <c r="D118" s="886" t="s">
        <v>1992</v>
      </c>
      <c r="E118" s="970" t="s">
        <v>1993</v>
      </c>
      <c r="F118" s="971" t="s">
        <v>798</v>
      </c>
      <c r="G118" s="971" t="s">
        <v>1460</v>
      </c>
      <c r="H118" s="971" t="s">
        <v>800</v>
      </c>
      <c r="I118" s="971">
        <v>530800</v>
      </c>
      <c r="J118" s="971">
        <v>181900</v>
      </c>
      <c r="K118" s="971" t="s">
        <v>801</v>
      </c>
      <c r="L118" s="971"/>
      <c r="M118" s="1016" t="s">
        <v>1994</v>
      </c>
      <c r="N118" s="1020"/>
      <c r="O118" s="1023" t="s">
        <v>1995</v>
      </c>
      <c r="P118" s="1023"/>
      <c r="Q118" s="1023"/>
      <c r="R118" s="1023"/>
      <c r="S118" s="1025"/>
      <c r="T118" s="890" t="s">
        <v>922</v>
      </c>
      <c r="U118" s="981">
        <v>1</v>
      </c>
      <c r="V118" s="1028">
        <f ca="1">WORKDAY(TODAY(), U118)</f>
        <v>45770</v>
      </c>
      <c r="W118" s="1029" t="s">
        <v>806</v>
      </c>
      <c r="X118" s="906" t="s">
        <v>807</v>
      </c>
      <c r="Y118" s="1029" t="s">
        <v>1996</v>
      </c>
      <c r="Z118" s="1032" t="s">
        <v>1997</v>
      </c>
      <c r="AA118" s="888"/>
      <c r="AB118" s="907">
        <v>45693</v>
      </c>
      <c r="AC118" s="953" t="s">
        <v>1998</v>
      </c>
      <c r="AD118" s="885"/>
      <c r="AE118" s="896">
        <v>45706</v>
      </c>
      <c r="AF118" s="897">
        <v>4010543562</v>
      </c>
      <c r="AG118" s="897" t="s">
        <v>811</v>
      </c>
      <c r="AH118" s="899">
        <v>384.41</v>
      </c>
      <c r="AI118" s="888">
        <v>11</v>
      </c>
      <c r="AJ118" s="896">
        <v>45727</v>
      </c>
      <c r="AK118" s="896"/>
      <c r="AL118" s="896"/>
      <c r="AM118" s="896"/>
      <c r="AN118" s="896">
        <v>45735</v>
      </c>
      <c r="AO118" s="900">
        <v>45735</v>
      </c>
      <c r="AP118" s="896" t="s">
        <v>1260</v>
      </c>
      <c r="AQ118" s="896">
        <v>45764</v>
      </c>
      <c r="AR118" s="896">
        <f>WORKDAY(AQ118, 5)</f>
        <v>45771</v>
      </c>
      <c r="AS118" s="896" t="s">
        <v>1092</v>
      </c>
      <c r="AT118" s="896">
        <v>45764</v>
      </c>
      <c r="AU118" s="896" t="s">
        <v>101</v>
      </c>
      <c r="AV118" s="954" t="s">
        <v>1096</v>
      </c>
      <c r="AW118" s="896">
        <v>45764</v>
      </c>
      <c r="AX118" s="901"/>
      <c r="AY118" s="901"/>
      <c r="AZ118" s="901"/>
      <c r="BA118" s="1138">
        <v>3</v>
      </c>
      <c r="BB118" s="1041" t="s">
        <v>1999</v>
      </c>
      <c r="BC118" s="1044" t="s">
        <v>2000</v>
      </c>
      <c r="BD118" s="1044">
        <v>2</v>
      </c>
      <c r="BE118" s="1044" t="s">
        <v>1281</v>
      </c>
      <c r="BF118" s="1270" t="s">
        <v>1383</v>
      </c>
      <c r="BG118" s="1270" t="s">
        <v>2001</v>
      </c>
      <c r="BH118" s="1046">
        <v>45764</v>
      </c>
      <c r="BI118" s="1048"/>
      <c r="BJ118" s="1219"/>
      <c r="BK118" s="910"/>
      <c r="BL118" s="910"/>
      <c r="BM118" s="910"/>
      <c r="BN118" s="904"/>
      <c r="BO118" s="1050" t="s">
        <v>1610</v>
      </c>
    </row>
    <row r="119" spans="1:67" s="719" customFormat="1" ht="78.599999999999994" hidden="1" thickBot="1">
      <c r="A119" s="883">
        <v>47223</v>
      </c>
      <c r="B119" s="884">
        <v>1</v>
      </c>
      <c r="C119" s="885" t="s">
        <v>2002</v>
      </c>
      <c r="D119" s="886" t="s">
        <v>2003</v>
      </c>
      <c r="E119" s="887" t="s">
        <v>2004</v>
      </c>
      <c r="F119" s="971" t="s">
        <v>798</v>
      </c>
      <c r="G119" s="971" t="s">
        <v>1171</v>
      </c>
      <c r="H119" s="971" t="s">
        <v>800</v>
      </c>
      <c r="I119" s="971">
        <v>533019</v>
      </c>
      <c r="J119" s="971">
        <v>182877</v>
      </c>
      <c r="K119" s="971" t="s">
        <v>1172</v>
      </c>
      <c r="L119" s="971"/>
      <c r="M119" s="1016" t="s">
        <v>2005</v>
      </c>
      <c r="N119" s="1019" t="s">
        <v>2006</v>
      </c>
      <c r="O119" s="980" t="s">
        <v>2007</v>
      </c>
      <c r="P119" s="980"/>
      <c r="Q119" s="980"/>
      <c r="R119" s="980"/>
      <c r="S119" s="981" t="s">
        <v>1473</v>
      </c>
      <c r="T119" s="890" t="s">
        <v>879</v>
      </c>
      <c r="U119" s="981">
        <v>2</v>
      </c>
      <c r="V119" s="1028">
        <f ca="1">WORKDAY(TODAY(), U119)</f>
        <v>45771</v>
      </c>
      <c r="W119" s="882" t="s">
        <v>1603</v>
      </c>
      <c r="X119" s="892" t="s">
        <v>807</v>
      </c>
      <c r="Y119" s="1029" t="s">
        <v>1604</v>
      </c>
      <c r="Z119" s="1033" t="s">
        <v>2008</v>
      </c>
      <c r="AA119" s="886" t="s">
        <v>807</v>
      </c>
      <c r="AB119" s="907">
        <v>45693</v>
      </c>
      <c r="AC119" s="953" t="s">
        <v>2009</v>
      </c>
      <c r="AD119" s="885"/>
      <c r="AE119" s="896">
        <v>45706</v>
      </c>
      <c r="AF119" s="897">
        <v>4010543563</v>
      </c>
      <c r="AG119" s="897" t="s">
        <v>811</v>
      </c>
      <c r="AH119" s="899">
        <v>384.41</v>
      </c>
      <c r="AI119" s="888">
        <v>12</v>
      </c>
      <c r="AJ119" s="896"/>
      <c r="AK119" s="896"/>
      <c r="AL119" s="896"/>
      <c r="AM119" s="896"/>
      <c r="AN119" s="896">
        <v>45742</v>
      </c>
      <c r="AO119" s="900">
        <v>45742</v>
      </c>
      <c r="AP119" s="896" t="s">
        <v>1260</v>
      </c>
      <c r="AQ119" s="896">
        <v>45756</v>
      </c>
      <c r="AR119" s="945"/>
      <c r="AS119" s="896" t="s">
        <v>1477</v>
      </c>
      <c r="AT119" s="896">
        <v>45762</v>
      </c>
      <c r="AU119" s="896" t="s">
        <v>101</v>
      </c>
      <c r="AV119" s="896" t="s">
        <v>1096</v>
      </c>
      <c r="AW119" s="896">
        <v>45763</v>
      </c>
      <c r="AX119" s="901"/>
      <c r="AY119" s="901"/>
      <c r="AZ119" s="901">
        <v>45763</v>
      </c>
      <c r="BA119" s="924" t="s">
        <v>741</v>
      </c>
      <c r="BB119" s="1041" t="s">
        <v>2010</v>
      </c>
      <c r="BC119" s="1042" t="s">
        <v>1966</v>
      </c>
      <c r="BD119" s="1042">
        <v>1</v>
      </c>
      <c r="BE119" s="1042" t="s">
        <v>1281</v>
      </c>
      <c r="BF119" s="1045" t="s">
        <v>101</v>
      </c>
      <c r="BG119" s="1045" t="s">
        <v>101</v>
      </c>
      <c r="BH119" s="1046" t="s">
        <v>101</v>
      </c>
      <c r="BI119" s="1048" t="s">
        <v>101</v>
      </c>
      <c r="BJ119" s="1219" t="s">
        <v>101</v>
      </c>
      <c r="BK119" s="910"/>
      <c r="BL119" s="910"/>
      <c r="BM119" s="910"/>
      <c r="BN119" s="904"/>
      <c r="BO119" s="911"/>
    </row>
    <row r="120" spans="1:67" s="719" customFormat="1" ht="52.5" hidden="1" thickBot="1">
      <c r="A120" s="883">
        <v>64855</v>
      </c>
      <c r="B120" s="884">
        <v>1</v>
      </c>
      <c r="C120" s="885" t="s">
        <v>2011</v>
      </c>
      <c r="D120" s="888" t="s">
        <v>2012</v>
      </c>
      <c r="E120" s="970" t="s">
        <v>2013</v>
      </c>
      <c r="F120" s="971" t="s">
        <v>798</v>
      </c>
      <c r="G120" s="971" t="s">
        <v>967</v>
      </c>
      <c r="H120" s="971" t="s">
        <v>800</v>
      </c>
      <c r="I120" s="971">
        <v>533501</v>
      </c>
      <c r="J120" s="971">
        <v>170461</v>
      </c>
      <c r="K120" s="971" t="s">
        <v>843</v>
      </c>
      <c r="L120" s="971"/>
      <c r="M120" s="1016" t="s">
        <v>2014</v>
      </c>
      <c r="N120" s="1020"/>
      <c r="O120" s="980" t="s">
        <v>2015</v>
      </c>
      <c r="P120" s="980"/>
      <c r="Q120" s="980"/>
      <c r="R120" s="980"/>
      <c r="S120" s="981" t="s">
        <v>1879</v>
      </c>
      <c r="T120" s="890" t="s">
        <v>879</v>
      </c>
      <c r="U120" s="981">
        <v>2</v>
      </c>
      <c r="V120" s="1028">
        <f ca="1">WORKDAY(TODAY(), U120)</f>
        <v>45771</v>
      </c>
      <c r="W120" s="1029" t="s">
        <v>2016</v>
      </c>
      <c r="X120" s="906" t="s">
        <v>807</v>
      </c>
      <c r="Y120" s="1029" t="s">
        <v>2017</v>
      </c>
      <c r="Z120" s="1032" t="s">
        <v>2018</v>
      </c>
      <c r="AA120" s="888" t="s">
        <v>807</v>
      </c>
      <c r="AB120" s="907">
        <v>45694</v>
      </c>
      <c r="AC120" s="953" t="s">
        <v>2019</v>
      </c>
      <c r="AD120" s="885"/>
      <c r="AE120" s="896">
        <v>45706</v>
      </c>
      <c r="AF120" s="897">
        <v>4010543566</v>
      </c>
      <c r="AG120" s="897" t="s">
        <v>811</v>
      </c>
      <c r="AH120" s="899">
        <v>384.41</v>
      </c>
      <c r="AI120" s="888">
        <v>22</v>
      </c>
      <c r="AJ120" s="896"/>
      <c r="AK120" s="896"/>
      <c r="AL120" s="896"/>
      <c r="AM120" s="896"/>
      <c r="AN120" s="896">
        <v>45743</v>
      </c>
      <c r="AO120" s="900">
        <v>45743</v>
      </c>
      <c r="AP120" s="896" t="s">
        <v>838</v>
      </c>
      <c r="AQ120" s="896">
        <v>45748</v>
      </c>
      <c r="AR120" s="896">
        <f>WORKDAY(AQ120, 5)</f>
        <v>45755</v>
      </c>
      <c r="AS120" s="933" t="s">
        <v>1092</v>
      </c>
      <c r="AT120" s="896">
        <v>45755</v>
      </c>
      <c r="AU120" s="896">
        <v>45755</v>
      </c>
      <c r="AV120" s="954" t="s">
        <v>1096</v>
      </c>
      <c r="AW120" s="896">
        <v>45755</v>
      </c>
      <c r="AX120" s="901"/>
      <c r="AY120" s="901"/>
      <c r="AZ120" s="901"/>
      <c r="BA120" s="1151">
        <v>3</v>
      </c>
      <c r="BB120" s="1041" t="s">
        <v>2020</v>
      </c>
      <c r="BC120" s="1042" t="s">
        <v>2021</v>
      </c>
      <c r="BD120" s="1044">
        <v>2</v>
      </c>
      <c r="BE120" s="1044" t="s">
        <v>1281</v>
      </c>
      <c r="BF120" s="1045" t="s">
        <v>1383</v>
      </c>
      <c r="BG120" s="1045" t="s">
        <v>2022</v>
      </c>
      <c r="BH120" s="1046">
        <v>45755</v>
      </c>
      <c r="BI120" s="1048">
        <v>4182.9399999999996</v>
      </c>
      <c r="BJ120" s="1219" t="s">
        <v>1096</v>
      </c>
      <c r="BK120" s="910"/>
      <c r="BL120" s="910"/>
      <c r="BM120" s="910"/>
      <c r="BN120" s="904"/>
      <c r="BO120" s="892" t="s">
        <v>1075</v>
      </c>
    </row>
  </sheetData>
  <autoFilter ref="A2:BO120" xr:uid="{DBF67C4D-954C-47A8-B4FC-04214BB4EBB2}">
    <filterColumn colId="38">
      <filters blank="1"/>
    </filterColumn>
    <filterColumn colId="40">
      <filters blank="1"/>
    </filterColumn>
  </autoFilter>
  <conditionalFormatting sqref="X3:X120">
    <cfRule type="containsText" dxfId="8" priority="9" operator="containsText" text="R">
      <formula>NOT(ISERROR(SEARCH("R",X3)))</formula>
    </cfRule>
    <cfRule type="containsText" dxfId="7" priority="10" operator="containsText" text="A">
      <formula>NOT(ISERROR(SEARCH("A",X3)))</formula>
    </cfRule>
    <cfRule type="containsText" dxfId="6" priority="11" operator="containsText" text="G">
      <formula>NOT(ISERROR(SEARCH("G",X3)))</formula>
    </cfRule>
  </conditionalFormatting>
  <conditionalFormatting sqref="AA3:AA120">
    <cfRule type="containsText" dxfId="5" priority="6" operator="containsText" text="R">
      <formula>NOT(ISERROR(SEARCH("R",AA3)))</formula>
    </cfRule>
    <cfRule type="containsText" dxfId="4" priority="7" operator="containsText" text="A">
      <formula>NOT(ISERROR(SEARCH("A",AA3)))</formula>
    </cfRule>
    <cfRule type="containsText" dxfId="3" priority="8" operator="containsText" text="G">
      <formula>NOT(ISERROR(SEARCH("G",AA3)))</formula>
    </cfRule>
  </conditionalFormatting>
  <hyperlinks>
    <hyperlink ref="M54" r:id="rId1" display="Rebecca.lawrence@fullers.co.uk" xr:uid="{825F6FE5-65E1-4042-BA0A-3E570CBE225B}"/>
    <hyperlink ref="AC57" r:id="rId2" xr:uid="{BF5A2B64-B908-4BFE-A51E-7559AFA8C840}"/>
    <hyperlink ref="AC59" r:id="rId3" xr:uid="{E07E1A71-A0AE-4BB6-8BAD-7E756EE5DC74}"/>
    <hyperlink ref="AC10" r:id="rId4" xr:uid="{25FFABD1-A7E2-48D7-B8CC-CCA8C545D216}"/>
    <hyperlink ref="AC71" r:id="rId5" xr:uid="{5501E806-1C9B-4F5A-B743-C54CD168A85A}"/>
    <hyperlink ref="AC73" r:id="rId6" xr:uid="{B9E5EE3C-582C-4B1E-83F8-21A3FBE83657}"/>
    <hyperlink ref="AC24" r:id="rId7" xr:uid="{51E182F2-4E44-4661-87B3-74269705F2DA}"/>
    <hyperlink ref="AC80" r:id="rId8" xr:uid="{ED6141D1-7708-4013-A3A4-5AF13D014ED7}"/>
    <hyperlink ref="AC92" r:id="rId9" xr:uid="{B4118001-64A3-49E6-8284-8F65B3196F93}"/>
    <hyperlink ref="AC94" r:id="rId10" xr:uid="{F97360D2-8FEA-433D-973A-FB146B097AAE}"/>
    <hyperlink ref="AC101" r:id="rId11" xr:uid="{6319E4A0-A8B2-48E6-9AF0-61E702B3A2D7}"/>
    <hyperlink ref="AC116" r:id="rId12" xr:uid="{CA3F7B09-5C62-49E6-BB11-3709A0D08A7C}"/>
    <hyperlink ref="AC120" r:id="rId13" xr:uid="{6AF79CD2-BB8B-40F5-AB37-D4B2B6B84B36}"/>
    <hyperlink ref="AC51" r:id="rId14" xr:uid="{7D490FD4-7BFE-46D9-B1D0-C5EB21BB1F94}"/>
    <hyperlink ref="AC44" r:id="rId15" xr:uid="{2BCACFCD-D2F0-45DD-ADF4-47017EA2A040}"/>
    <hyperlink ref="AC119" r:id="rId16" xr:uid="{B66F2840-CC71-4F1A-8DC3-EB55CF6C9DD4}"/>
    <hyperlink ref="AC118" r:id="rId17" xr:uid="{74DC43EC-64D2-4D85-86B0-38D8969B7105}"/>
    <hyperlink ref="AC42" r:id="rId18" xr:uid="{0CECF45C-C58F-49B7-89A7-E60F5D7DC885}"/>
    <hyperlink ref="AC117" r:id="rId19" xr:uid="{224D74DA-78B5-4A71-A067-6701636ED0A6}"/>
    <hyperlink ref="AC40" r:id="rId20" xr:uid="{35CC2856-F7C8-4C14-AE66-D1906A21C59D}"/>
    <hyperlink ref="AC115" r:id="rId21" xr:uid="{F5ACB1B2-B766-4917-B9FC-D3658990387D}"/>
    <hyperlink ref="AC114" r:id="rId22" xr:uid="{F2ABF0AD-24D7-4925-BB46-6A47EB62E0E5}"/>
    <hyperlink ref="AC113" r:id="rId23" xr:uid="{1A22370E-2C43-4EF7-A4AF-FCD2AA368F51}"/>
    <hyperlink ref="AC112" r:id="rId24" xr:uid="{F8ACE246-11BB-4BA4-8FC9-AD07C8F55B8E}"/>
    <hyperlink ref="AC111" r:id="rId25" xr:uid="{2CB9BD72-2202-4E87-9D5E-235F6366F58B}"/>
    <hyperlink ref="AC110" r:id="rId26" xr:uid="{E19BD8E8-5942-4FA2-8B1A-480793907D58}"/>
    <hyperlink ref="AC109" r:id="rId27" xr:uid="{7E7D06A2-28E3-4690-B607-C03D3CEF4855}"/>
    <hyperlink ref="AC107" r:id="rId28" xr:uid="{05B81142-C5B6-4612-80CC-2F683366FCD1}"/>
    <hyperlink ref="AC108" r:id="rId29" xr:uid="{94B86244-71A2-46CA-AFD5-A9EF55DEF143}"/>
    <hyperlink ref="AC106" r:id="rId30" xr:uid="{4C4D8A72-0A26-405A-85C9-3C6A9A13C2D1}"/>
    <hyperlink ref="AC105" r:id="rId31" xr:uid="{F041FCD5-8A9C-4844-9318-BA39CD18778A}"/>
    <hyperlink ref="AC104" r:id="rId32" xr:uid="{2686004A-4D72-44AF-8CEB-F8162F5584A0}"/>
    <hyperlink ref="AC103" r:id="rId33" xr:uid="{6E956F3C-97AF-451C-AE92-2BE85D15AED4}"/>
    <hyperlink ref="AC102" r:id="rId34" xr:uid="{660ABF5B-CC28-4597-A3EF-C666D2F367CE}"/>
    <hyperlink ref="AC100" r:id="rId35" xr:uid="{D43162B9-FE38-454A-A5B7-214121C704BB}"/>
    <hyperlink ref="AC99" r:id="rId36" xr:uid="{54A27C5F-F57E-44BC-8D17-368D9B949B15}"/>
    <hyperlink ref="AC98" r:id="rId37" xr:uid="{BB8267D5-27B9-4618-835C-26511114402D}"/>
    <hyperlink ref="AC97" r:id="rId38" xr:uid="{A9B1EA84-FD06-4E7F-8EA0-52A7FEB708C4}"/>
    <hyperlink ref="AC95" r:id="rId39" xr:uid="{A5579BB7-F181-4E1A-B4F5-65731D1BC02B}"/>
    <hyperlink ref="AC38" r:id="rId40" xr:uid="{0EF917F2-473C-4063-9FA0-D5F9FF557562}"/>
    <hyperlink ref="AC37" r:id="rId41" xr:uid="{1C2CF57F-490C-4C0F-BEB6-A94CA8EDC04E}"/>
    <hyperlink ref="AC91" r:id="rId42" xr:uid="{29E7B20B-5E9B-49C7-9452-6F2B0A70095A}"/>
    <hyperlink ref="AC36" r:id="rId43" xr:uid="{F8BCF8BC-6233-4887-99F0-C50DB1B79D2C}"/>
    <hyperlink ref="AC35" r:id="rId44" xr:uid="{1E8C2E2E-F006-4202-AE12-1CD4ECAE1172}"/>
    <hyperlink ref="AC34" r:id="rId45" xr:uid="{A8D3B74B-F60A-41E3-83A9-E007D600CF4F}"/>
    <hyperlink ref="AC89" r:id="rId46" xr:uid="{800CAA9D-829B-4BF0-B820-290F54C6E6CC}"/>
    <hyperlink ref="AC33" r:id="rId47" xr:uid="{A3911220-3A39-4FED-A16E-919321E8EE90}"/>
    <hyperlink ref="AC31" r:id="rId48" xr:uid="{B4E605DD-5774-455E-B5E6-B19AB932981C}"/>
    <hyperlink ref="AC30" r:id="rId49" xr:uid="{A6CEDDA8-972F-42FF-8979-0F06C1DB58E3}"/>
    <hyperlink ref="AC28" r:id="rId50" xr:uid="{00F02905-0A7A-4F42-8F97-EC891A7FAE27}"/>
    <hyperlink ref="AC84" r:id="rId51" xr:uid="{5F64F333-87E9-4A55-85C5-8F0D314DC866}"/>
    <hyperlink ref="AC26" r:id="rId52" xr:uid="{5B438F19-EA41-48A1-8E17-91A2BD753C1A}"/>
    <hyperlink ref="AC25" r:id="rId53" xr:uid="{15474ED1-216C-4A7A-8F37-49B809A82127}"/>
    <hyperlink ref="AC23" r:id="rId54" xr:uid="{C752C59F-01BA-4A66-9D8D-3ADBA1D7E631}"/>
    <hyperlink ref="AC20" r:id="rId55" xr:uid="{DDFD7EC0-07BF-430D-9F00-0E6A99F2B89F}"/>
    <hyperlink ref="AC17" r:id="rId56" xr:uid="{3F6440F6-4E39-4AC4-B066-E02CF637466D}"/>
    <hyperlink ref="AC16" r:id="rId57" xr:uid="{BB79C579-AB32-4EE0-A036-2854531131CB}"/>
    <hyperlink ref="AC70" r:id="rId58" xr:uid="{86313687-15D0-453B-B9A7-4ADF31C53C0B}"/>
    <hyperlink ref="AC15" r:id="rId59" xr:uid="{3EFDE3CA-DB96-4587-B58A-CB05A3588D3B}"/>
    <hyperlink ref="AC12" r:id="rId60" xr:uid="{1E9A4AD5-32A9-4C7C-A66C-77BA91031659}"/>
    <hyperlink ref="AC69" r:id="rId61" xr:uid="{850D8F43-E584-4A0E-AB11-D74FAC93DD20}"/>
    <hyperlink ref="AC68" r:id="rId62" xr:uid="{03909BD8-A6C5-4F22-987C-EA82DF286BA0}"/>
    <hyperlink ref="AC9" r:id="rId63" xr:uid="{324318A1-77F9-4A53-AADC-6934ABADC9CA}"/>
    <hyperlink ref="AC67" r:id="rId64" xr:uid="{431BB405-B410-4C21-B821-102140C9740D}"/>
    <hyperlink ref="AC66" r:id="rId65" xr:uid="{697BA61C-BCE2-4283-B4EC-65B8B2DE980C}"/>
    <hyperlink ref="AC65" r:id="rId66" xr:uid="{868130AE-C897-429B-B41F-E206F8BBB4EB}"/>
    <hyperlink ref="AC8" r:id="rId67" xr:uid="{5F55CF9D-1D6B-4043-9B2A-1952A505BDC3}"/>
    <hyperlink ref="AC64" r:id="rId68" xr:uid="{D08D2A9A-E864-433D-8AF7-489CB641516D}"/>
    <hyperlink ref="AC63" r:id="rId69" xr:uid="{28B3C436-C11B-44EF-A324-0643788546E0}"/>
    <hyperlink ref="AC62" r:id="rId70" xr:uid="{85BFD886-FCFD-4519-AB7B-E8391BD113D8}"/>
    <hyperlink ref="AC61" r:id="rId71" xr:uid="{A72D6B44-D05C-41D9-96AB-27072725FAE4}"/>
    <hyperlink ref="AC60" r:id="rId72" xr:uid="{9FD53DB7-CB90-4A2F-B520-0694959E4847}"/>
    <hyperlink ref="AC58" r:id="rId73" xr:uid="{F7760F87-08AE-4D7A-A9D1-8A2428C87E0D}"/>
    <hyperlink ref="AC56" r:id="rId74" xr:uid="{5EAFCFCB-8CF4-4C81-9428-181310917BEB}"/>
    <hyperlink ref="AC6" r:id="rId75" xr:uid="{02898ACF-F9BA-45F4-8A36-503F445F224D}"/>
    <hyperlink ref="AC3" r:id="rId76" xr:uid="{3BD737FC-D707-4DEF-9E98-B2C3ED6A132C}"/>
    <hyperlink ref="AC55" r:id="rId77" xr:uid="{360B16A0-F431-46AA-AC63-BC3A1930829B}"/>
    <hyperlink ref="AC54" r:id="rId78" xr:uid="{F70F6817-E329-424D-9946-06E62FB227E7}"/>
    <hyperlink ref="AC87" r:id="rId79" xr:uid="{1FB697E3-AFFD-4946-B94C-23C24A03640A}"/>
    <hyperlink ref="AC81" r:id="rId80" xr:uid="{497B387F-2EE0-4103-98AF-9EEF3B30CA0F}"/>
    <hyperlink ref="AC82" r:id="rId81" xr:uid="{3B149F19-EB03-4AA2-A111-D6727FCC930D}"/>
    <hyperlink ref="AC72" r:id="rId82" xr:uid="{7FD70931-25D1-457E-85CF-E2E6086BBF54}"/>
    <hyperlink ref="AC32" r:id="rId83" xr:uid="{AD452F74-36E0-4501-9B5D-C6F4243BACAB}"/>
    <hyperlink ref="AC90" r:id="rId84" xr:uid="{CECC7565-C965-418F-A36A-615ADF443C5A}"/>
    <hyperlink ref="AC93" r:id="rId85" xr:uid="{A304E4BB-7907-41A9-ADF5-4F7D3FECE741}"/>
    <hyperlink ref="AC88" r:id="rId86" xr:uid="{EB90DB11-0FA7-4D50-AEF4-C44B0AAD4D2B}"/>
    <hyperlink ref="AC96" r:id="rId87" xr:uid="{8F4CB6F7-C8A4-4178-9A97-58324D992420}"/>
    <hyperlink ref="AC85" r:id="rId88" xr:uid="{954A1A5B-145C-4FAB-935F-FE696583B3DB}"/>
    <hyperlink ref="AC86" r:id="rId89" xr:uid="{11FFF0F4-1E65-4622-8CB6-59C57951D43C}"/>
    <hyperlink ref="AC83" r:id="rId90" xr:uid="{67D5ECDE-8D59-43A8-9A05-8BE982929353}"/>
    <hyperlink ref="AC27" r:id="rId91" xr:uid="{6562401F-943A-4976-AE29-AD8A51A83936}"/>
    <hyperlink ref="AC74" r:id="rId92" xr:uid="{34B49144-AAF7-4036-AD48-9CC87A600FAD}"/>
    <hyperlink ref="AC79" r:id="rId93" xr:uid="{FB46B668-BCEE-4F0A-BC65-687DAD9B740F}"/>
    <hyperlink ref="AC76" r:id="rId94" xr:uid="{151A0B36-33B1-41BA-847C-6FC045157466}"/>
    <hyperlink ref="AC78" r:id="rId95" xr:uid="{ACAB6F43-3350-4294-9468-FBE95C01B6CA}"/>
    <hyperlink ref="AC22" r:id="rId96" xr:uid="{B779C7B1-8ABE-4DBC-B0BF-C6A0764526BB}"/>
    <hyperlink ref="AC77" r:id="rId97" xr:uid="{E4340C94-4194-4054-BE65-1DB8D42A3EBE}"/>
    <hyperlink ref="M102" r:id="rId98" display="beatone.piccadilly@stonegategroup.co.uk / 0121 272 5000" xr:uid="{00C95DBF-D413-43A7-9A86-224514AF5102}"/>
    <hyperlink ref="M56" r:id="rId99" xr:uid="{E09047F8-8BC4-4902-9B08-F9087BA5CD52}"/>
    <hyperlink ref="N83" r:id="rId100" display="access@siteaccessmanagement.co.uk / 0116 2984180. Alfie Green (Site Access Manager) - 01332 372 184 / Alfie.green@telemaster.co.uk" xr:uid="{335BF177-99EA-4154-80FF-AC838C1D8755}"/>
    <hyperlink ref="M23" r:id="rId101" display="AMcLean@skdocks.co.uk" xr:uid="{ACBEE477-6CAB-4C0B-89A6-5E1B70679020}"/>
    <hyperlink ref="N23" r:id="rId102" xr:uid="{7D6309F3-CF44-432D-877B-D7CACE34633E}"/>
    <hyperlink ref="M98" r:id="rId103" display="karen.angus@youngs.co.uk -  estates@youngs.co.uk 020 8875 7305 (during normal working hours ¿ Monday-Tuesday-Thursday and Friday -  9am to 5pm)" xr:uid="{6F16ABF6-C9B8-4FF0-B406-A0618779477B}"/>
    <hyperlink ref="M68" r:id="rId104" display="emmanuel.white@stonegategroup.co.uk" xr:uid="{F9156946-D4C8-4361-B434-073BD69F03D6}"/>
    <hyperlink ref="M97" r:id="rId105" display="karen.angus@youngs.co.uk -  estates@youngs.co.uk 020 8875 7305 (during normal working hours ¿ Monday-Tuesday-Thursday and Friday -  9am to 5pm)" xr:uid="{1E9415C2-FB73-45AD-8889-E230E5319D71}"/>
    <hyperlink ref="N97" r:id="rId106" xr:uid="{AF8275ED-DB5A-4C56-B295-B5683FF69666}"/>
    <hyperlink ref="M100" r:id="rId107" xr:uid="{BAB88274-E0FC-442F-8632-12F9BE466F20}"/>
    <hyperlink ref="M65" r:id="rId108" xr:uid="{32F1C2C7-6B50-4734-A1CC-315A57555C81}"/>
    <hyperlink ref="M73" r:id="rId109" xr:uid="{AA5F2B32-4BA6-4708-B50A-4C32E3F326EA}"/>
    <hyperlink ref="M95" r:id="rId110" display="Kelsey.Oates@bedfordestates.com / 0207 299 8476 / 07894 810 313" xr:uid="{0E9271B9-B4B2-4E6B-A16E-A53A9820AFF1}"/>
    <hyperlink ref="M108" r:id="rId111" xr:uid="{8927F69E-A30F-4075-88F6-64A9CD71AB01}"/>
    <hyperlink ref="M113" r:id="rId112" xr:uid="{583EA2C5-CBBB-4F23-A149-C9CC641D8A16}"/>
    <hyperlink ref="N22" r:id="rId113" display="Ali.Martinez@redcatpubcompany.com" xr:uid="{C5A4E5F6-4EA9-4FA8-9E67-2F5EDCAF3D66}"/>
    <hyperlink ref="M25" r:id="rId114" xr:uid="{8AE6CD8B-1E77-4E74-90AF-2F006F382C86}"/>
    <hyperlink ref="M63" r:id="rId115" xr:uid="{5D7D30DA-635E-4F37-9654-9BE42B75A481}"/>
    <hyperlink ref="N63" r:id="rId116" xr:uid="{7A4CD496-E7E2-4EFB-A0A4-4329BEF121D7}"/>
    <hyperlink ref="M30" r:id="rId117" xr:uid="{57DF2244-8299-4D73-8839-798794AC60B1}"/>
    <hyperlink ref="M91" r:id="rId118" xr:uid="{633F7EFA-A8AE-4204-8FE1-E1F41874F9A0}"/>
    <hyperlink ref="N91" r:id="rId119" xr:uid="{4D17AD19-C8B7-4F69-8E23-D77060213647}"/>
    <hyperlink ref="M38" r:id="rId120" xr:uid="{B29E2E73-A6A3-4C58-AE35-01370618FE3C}"/>
    <hyperlink ref="M79" r:id="rId121" xr:uid="{C3720C98-F68C-4FA3-9076-BB63C475C559}"/>
    <hyperlink ref="AC7" r:id="rId122" xr:uid="{85A77EE0-1B1A-4266-B921-2A9367366664}"/>
    <hyperlink ref="N64" r:id="rId123" xr:uid="{1AD25CA8-A457-4EA7-8C19-605ED1298D9B}"/>
    <hyperlink ref="M37" r:id="rId124" xr:uid="{5D472A0B-A74E-42CE-A270-75866C83DC80}"/>
    <hyperlink ref="M92" r:id="rId125" xr:uid="{F51A3EFB-BF14-4516-B9FB-6CB27BB31F06}"/>
    <hyperlink ref="M115" r:id="rId126" xr:uid="{D5A9324F-E25B-4730-A8B6-E1624E2FA1A1}"/>
    <hyperlink ref="M40" r:id="rId127" xr:uid="{3444303F-F975-49DB-A256-848EEE7882E7}"/>
  </hyperlinks>
  <pageMargins left="0.7" right="0.7" top="0.75" bottom="0.75" header="0.3" footer="0.3"/>
  <pageSetup paperSize="9" orientation="portrait" r:id="rId12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D1660-14A7-48A4-8215-06A3ABE08C78}">
  <dimension ref="A1:AX120"/>
  <sheetViews>
    <sheetView zoomScaleNormal="100" workbookViewId="0">
      <pane xSplit="5" ySplit="2" topLeftCell="AB9" activePane="bottomRight" state="frozen"/>
      <selection pane="bottomRight" activeCell="S4" sqref="S4"/>
      <selection pane="bottomLeft" activeCell="A3" sqref="A3"/>
      <selection pane="topRight" activeCell="F1" sqref="F1"/>
    </sheetView>
  </sheetViews>
  <sheetFormatPr defaultColWidth="9.140625" defaultRowHeight="15" customHeight="1"/>
  <cols>
    <col min="1" max="1" width="12.7109375" style="719" bestFit="1" customWidth="1"/>
    <col min="2" max="2" width="11.7109375" style="719" bestFit="1" customWidth="1"/>
    <col min="3" max="3" width="32.42578125" style="719" bestFit="1" customWidth="1"/>
    <col min="4" max="4" width="37.28515625" style="719" customWidth="1"/>
    <col min="5" max="5" width="14.5703125" style="719" bestFit="1" customWidth="1"/>
    <col min="6" max="6" width="10.85546875" style="719" hidden="1" customWidth="1"/>
    <col min="7" max="7" width="32.7109375" style="719" hidden="1" customWidth="1"/>
    <col min="8" max="8" width="14.5703125" style="719" hidden="1" customWidth="1"/>
    <col min="9" max="10" width="8" style="719" hidden="1" customWidth="1"/>
    <col min="11" max="11" width="19" style="719" hidden="1" customWidth="1"/>
    <col min="12" max="12" width="18.85546875" style="719" bestFit="1" customWidth="1"/>
    <col min="13" max="13" width="45" style="719" bestFit="1" customWidth="1"/>
    <col min="14" max="14" width="38.85546875" style="719" bestFit="1" customWidth="1"/>
    <col min="15" max="15" width="52.85546875" style="719" bestFit="1" customWidth="1"/>
    <col min="16" max="18" width="52.85546875" style="719" customWidth="1"/>
    <col min="19" max="19" width="17.7109375" style="719" bestFit="1" customWidth="1"/>
    <col min="20" max="20" width="24.28515625" style="719" bestFit="1" customWidth="1"/>
    <col min="21" max="21" width="17.28515625" style="719" bestFit="1" customWidth="1"/>
    <col min="22" max="22" width="23.7109375" style="719" bestFit="1" customWidth="1"/>
    <col min="23" max="23" width="57.28515625" style="719" customWidth="1"/>
    <col min="24" max="24" width="19.42578125" style="719" customWidth="1"/>
    <col min="25" max="25" width="60" style="719" customWidth="1"/>
    <col min="26" max="26" width="102.7109375" style="719" customWidth="1"/>
    <col min="27" max="27" width="146.42578125" style="719" bestFit="1" customWidth="1"/>
    <col min="28" max="28" width="32.7109375" style="719" customWidth="1"/>
    <col min="29" max="29" width="20.7109375" style="719" customWidth="1"/>
    <col min="30" max="30" width="13" style="719" customWidth="1"/>
    <col min="31" max="32" width="11.7109375" style="719" customWidth="1"/>
    <col min="33" max="33" width="9.140625" style="719" bestFit="1" customWidth="1"/>
    <col min="34" max="40" width="9.140625" style="719"/>
    <col min="41" max="42" width="10.42578125" style="719" bestFit="1" customWidth="1"/>
    <col min="43" max="43" width="13.5703125" style="719" bestFit="1" customWidth="1"/>
    <col min="44" max="45" width="10.42578125" style="719" bestFit="1" customWidth="1"/>
    <col min="46" max="46" width="9.140625" style="719"/>
    <col min="47" max="48" width="10.42578125" style="719" bestFit="1" customWidth="1"/>
    <col min="49" max="49" width="12.85546875" style="719" customWidth="1"/>
    <col min="50" max="50" width="30.85546875" style="719" customWidth="1"/>
    <col min="51" max="16384" width="9.140625" style="719"/>
  </cols>
  <sheetData>
    <row r="1" spans="1:50" ht="26.45" thickBot="1">
      <c r="A1" s="853"/>
      <c r="B1" s="853"/>
      <c r="C1" s="853"/>
      <c r="D1" s="853"/>
      <c r="E1" s="853"/>
      <c r="F1" s="853"/>
      <c r="G1" s="853"/>
      <c r="H1" s="853"/>
      <c r="I1" s="853"/>
      <c r="J1" s="853"/>
      <c r="K1" s="853"/>
      <c r="L1" s="853"/>
      <c r="M1" s="855" t="s">
        <v>68</v>
      </c>
      <c r="N1" s="853"/>
      <c r="O1" s="853"/>
      <c r="P1" s="853"/>
      <c r="Q1" s="853"/>
      <c r="R1" s="853"/>
      <c r="S1" s="853"/>
      <c r="T1" s="853"/>
      <c r="U1" s="853"/>
      <c r="V1" s="853"/>
      <c r="W1" s="853"/>
      <c r="X1" s="853"/>
      <c r="Y1" s="853"/>
      <c r="Z1" s="853"/>
      <c r="AA1" s="853"/>
      <c r="AB1" s="858"/>
      <c r="AC1" s="853"/>
      <c r="AD1" s="855" t="s">
        <v>70</v>
      </c>
      <c r="AE1" s="853"/>
      <c r="AF1" s="853"/>
      <c r="AG1" s="1059"/>
      <c r="AH1" s="853"/>
      <c r="AI1" s="853"/>
      <c r="AJ1" s="853"/>
      <c r="AK1" s="855" t="s">
        <v>2023</v>
      </c>
      <c r="AL1" s="853"/>
      <c r="AM1" s="853"/>
      <c r="AN1" s="853"/>
      <c r="AO1" s="853"/>
      <c r="AP1" s="853"/>
      <c r="AQ1" s="853"/>
      <c r="AR1" s="853"/>
      <c r="AS1" s="853"/>
      <c r="AT1" s="853"/>
      <c r="AU1" s="853"/>
      <c r="AV1" s="853"/>
      <c r="AW1" s="853"/>
      <c r="AX1" s="860"/>
    </row>
    <row r="2" spans="1:50" s="835" customFormat="1" ht="39.6" thickBot="1">
      <c r="A2" s="837" t="s">
        <v>734</v>
      </c>
      <c r="B2" s="838" t="s">
        <v>735</v>
      </c>
      <c r="C2" s="849" t="s">
        <v>1</v>
      </c>
      <c r="D2" s="838" t="s">
        <v>2</v>
      </c>
      <c r="E2" s="839" t="s">
        <v>736</v>
      </c>
      <c r="F2" s="838" t="s">
        <v>737</v>
      </c>
      <c r="G2" s="838" t="s">
        <v>738</v>
      </c>
      <c r="H2" s="838" t="s">
        <v>739</v>
      </c>
      <c r="I2" s="838" t="s">
        <v>740</v>
      </c>
      <c r="J2" s="838" t="s">
        <v>741</v>
      </c>
      <c r="K2" s="838" t="s">
        <v>742</v>
      </c>
      <c r="L2" s="838" t="s">
        <v>743</v>
      </c>
      <c r="M2" s="838" t="s">
        <v>744</v>
      </c>
      <c r="N2" s="838" t="s">
        <v>745</v>
      </c>
      <c r="O2" s="840" t="s">
        <v>746</v>
      </c>
      <c r="P2" s="840" t="s">
        <v>747</v>
      </c>
      <c r="Q2" s="840" t="s">
        <v>748</v>
      </c>
      <c r="R2" s="840" t="s">
        <v>749</v>
      </c>
      <c r="S2" s="841" t="s">
        <v>750</v>
      </c>
      <c r="T2" s="841" t="s">
        <v>751</v>
      </c>
      <c r="U2" s="841" t="s">
        <v>752</v>
      </c>
      <c r="V2" s="841" t="s">
        <v>2024</v>
      </c>
      <c r="W2" s="842" t="s">
        <v>754</v>
      </c>
      <c r="X2" s="842" t="s">
        <v>755</v>
      </c>
      <c r="Y2" s="842" t="s">
        <v>756</v>
      </c>
      <c r="Z2" s="843" t="s">
        <v>749</v>
      </c>
      <c r="AA2" s="838" t="s">
        <v>759</v>
      </c>
      <c r="AB2" s="1051" t="s">
        <v>781</v>
      </c>
      <c r="AC2" s="839" t="s">
        <v>794</v>
      </c>
      <c r="AD2" s="839" t="s">
        <v>2025</v>
      </c>
      <c r="AE2" s="839" t="s">
        <v>2026</v>
      </c>
      <c r="AF2" s="839" t="s">
        <v>706</v>
      </c>
      <c r="AG2" s="845" t="s">
        <v>2027</v>
      </c>
      <c r="AH2" s="838" t="s">
        <v>17</v>
      </c>
      <c r="AI2" s="838" t="s">
        <v>761</v>
      </c>
      <c r="AJ2" s="838" t="s">
        <v>762</v>
      </c>
      <c r="AK2" s="838" t="s">
        <v>2028</v>
      </c>
      <c r="AL2" s="852" t="s">
        <v>2029</v>
      </c>
      <c r="AM2" s="852" t="s">
        <v>2030</v>
      </c>
      <c r="AN2" s="852" t="s">
        <v>2031</v>
      </c>
      <c r="AO2" s="838" t="s">
        <v>2032</v>
      </c>
      <c r="AP2" s="838" t="s">
        <v>2033</v>
      </c>
      <c r="AQ2" s="838" t="s">
        <v>2034</v>
      </c>
      <c r="AR2" s="838" t="s">
        <v>2035</v>
      </c>
      <c r="AS2" s="838" t="s">
        <v>2036</v>
      </c>
      <c r="AT2" s="838" t="s">
        <v>2037</v>
      </c>
      <c r="AU2" s="838" t="s">
        <v>2038</v>
      </c>
      <c r="AV2" s="838" t="s">
        <v>2039</v>
      </c>
      <c r="AW2" s="849" t="s">
        <v>2040</v>
      </c>
      <c r="AX2" s="848" t="s">
        <v>84</v>
      </c>
    </row>
    <row r="3" spans="1:50" ht="39">
      <c r="A3" s="1074">
        <v>2779</v>
      </c>
      <c r="B3" s="1074">
        <v>1</v>
      </c>
      <c r="C3" s="1075" t="s">
        <v>1250</v>
      </c>
      <c r="D3" s="879" t="s">
        <v>1251</v>
      </c>
      <c r="E3" s="1076" t="s">
        <v>1252</v>
      </c>
      <c r="F3" s="1074" t="s">
        <v>798</v>
      </c>
      <c r="G3" s="1074" t="s">
        <v>861</v>
      </c>
      <c r="H3" s="1074" t="s">
        <v>800</v>
      </c>
      <c r="I3" s="1074">
        <v>526348</v>
      </c>
      <c r="J3" s="1074">
        <v>178675</v>
      </c>
      <c r="K3" s="1074" t="s">
        <v>1172</v>
      </c>
      <c r="L3" s="1074"/>
      <c r="M3" s="1077" t="s">
        <v>1253</v>
      </c>
      <c r="N3" s="1078"/>
      <c r="O3" s="1079" t="s">
        <v>1254</v>
      </c>
      <c r="P3" s="1079"/>
      <c r="Q3" s="1079"/>
      <c r="R3" s="1079"/>
      <c r="S3" s="1079" t="s">
        <v>846</v>
      </c>
      <c r="T3" s="1079" t="s">
        <v>1018</v>
      </c>
      <c r="U3" s="1079">
        <v>2</v>
      </c>
      <c r="V3" s="1080">
        <f ca="1">WORKDAY(TODAY(), U3)</f>
        <v>45771</v>
      </c>
      <c r="W3" s="1081" t="s">
        <v>1255</v>
      </c>
      <c r="X3" s="1081" t="s">
        <v>807</v>
      </c>
      <c r="Y3" s="1081" t="s">
        <v>1256</v>
      </c>
      <c r="Z3" s="1082" t="s">
        <v>1257</v>
      </c>
      <c r="AA3" s="1083" t="s">
        <v>1258</v>
      </c>
      <c r="AB3" s="1058">
        <v>2</v>
      </c>
      <c r="AC3" s="1084"/>
      <c r="AD3" s="1084"/>
      <c r="AE3" s="1084"/>
      <c r="AF3" s="1084"/>
      <c r="AG3" s="1085"/>
      <c r="AH3" s="1086"/>
      <c r="AI3" s="1087"/>
      <c r="AJ3" s="1088"/>
      <c r="AK3" s="1085"/>
      <c r="AL3" s="1085"/>
      <c r="AM3" s="1085"/>
      <c r="AN3" s="1085"/>
      <c r="AO3" s="1085"/>
      <c r="AP3" s="1085"/>
      <c r="AQ3" s="1085"/>
      <c r="AR3" s="1085"/>
      <c r="AS3" s="1085"/>
      <c r="AT3" s="1085"/>
      <c r="AU3" s="872"/>
      <c r="AV3" s="872"/>
      <c r="AW3" s="876"/>
      <c r="AX3" s="882" t="s">
        <v>1265</v>
      </c>
    </row>
    <row r="4" spans="1:50" ht="65.25" customHeight="1">
      <c r="A4" s="915">
        <v>2798</v>
      </c>
      <c r="B4" s="915">
        <v>1</v>
      </c>
      <c r="C4" s="1089" t="s">
        <v>1266</v>
      </c>
      <c r="D4" s="878" t="s">
        <v>1267</v>
      </c>
      <c r="E4" s="1090" t="s">
        <v>1268</v>
      </c>
      <c r="F4" s="915" t="s">
        <v>798</v>
      </c>
      <c r="G4" s="915" t="s">
        <v>908</v>
      </c>
      <c r="H4" s="915" t="s">
        <v>800</v>
      </c>
      <c r="I4" s="915">
        <v>531040</v>
      </c>
      <c r="J4" s="915">
        <v>180042</v>
      </c>
      <c r="K4" s="915" t="s">
        <v>843</v>
      </c>
      <c r="L4" s="915"/>
      <c r="M4" s="878" t="s">
        <v>1269</v>
      </c>
      <c r="N4" s="878" t="s">
        <v>1270</v>
      </c>
      <c r="O4" s="1091" t="s">
        <v>1271</v>
      </c>
      <c r="P4" s="1091"/>
      <c r="Q4" s="1091"/>
      <c r="R4" s="1091"/>
      <c r="S4" s="1091"/>
      <c r="T4" s="1091" t="s">
        <v>922</v>
      </c>
      <c r="U4" s="1091">
        <v>1</v>
      </c>
      <c r="V4" s="1092">
        <f ca="1">WORKDAY(TODAY(), U4)</f>
        <v>45770</v>
      </c>
      <c r="W4" s="1093" t="s">
        <v>1272</v>
      </c>
      <c r="X4" s="1093" t="s">
        <v>807</v>
      </c>
      <c r="Y4" s="1093" t="s">
        <v>1273</v>
      </c>
      <c r="Z4" s="1094" t="s">
        <v>1274</v>
      </c>
      <c r="AA4" s="1083" t="s">
        <v>1275</v>
      </c>
      <c r="AB4" s="954"/>
      <c r="AC4" s="987"/>
      <c r="AD4" s="987"/>
      <c r="AE4" s="987"/>
      <c r="AF4" s="987"/>
      <c r="AG4" s="988"/>
      <c r="AH4" s="1058"/>
      <c r="AI4" s="1096"/>
      <c r="AJ4" s="989"/>
      <c r="AK4" s="988"/>
      <c r="AL4" s="988"/>
      <c r="AM4" s="988"/>
      <c r="AN4" s="988"/>
      <c r="AO4" s="988"/>
      <c r="AP4" s="988"/>
      <c r="AQ4" s="988"/>
      <c r="AR4" s="988"/>
      <c r="AS4" s="1085"/>
      <c r="AT4" s="1085"/>
      <c r="AU4" s="896"/>
      <c r="AV4" s="896"/>
      <c r="AW4" s="901"/>
      <c r="AX4" s="892" t="s">
        <v>1283</v>
      </c>
    </row>
    <row r="5" spans="1:50" ht="207.95">
      <c r="A5" s="915">
        <v>2802</v>
      </c>
      <c r="B5" s="915">
        <v>1</v>
      </c>
      <c r="C5" s="1089" t="s">
        <v>795</v>
      </c>
      <c r="D5" s="915" t="s">
        <v>796</v>
      </c>
      <c r="E5" s="1090" t="s">
        <v>797</v>
      </c>
      <c r="F5" s="915" t="s">
        <v>798</v>
      </c>
      <c r="G5" s="915" t="s">
        <v>799</v>
      </c>
      <c r="H5" s="915" t="s">
        <v>800</v>
      </c>
      <c r="I5" s="915">
        <v>531642</v>
      </c>
      <c r="J5" s="915">
        <v>180124</v>
      </c>
      <c r="K5" s="915" t="s">
        <v>801</v>
      </c>
      <c r="L5" s="915"/>
      <c r="M5" s="878" t="s">
        <v>802</v>
      </c>
      <c r="N5" s="878"/>
      <c r="O5" s="1091" t="s">
        <v>803</v>
      </c>
      <c r="P5" s="1091"/>
      <c r="Q5" s="1091"/>
      <c r="R5" s="1091"/>
      <c r="S5" s="1091" t="s">
        <v>804</v>
      </c>
      <c r="T5" s="1091" t="s">
        <v>805</v>
      </c>
      <c r="U5" s="1091">
        <v>3</v>
      </c>
      <c r="V5" s="1092">
        <f ca="1">WORKDAY(TODAY(), U5)</f>
        <v>45772</v>
      </c>
      <c r="W5" s="1097" t="s">
        <v>806</v>
      </c>
      <c r="X5" s="1097" t="s">
        <v>807</v>
      </c>
      <c r="Y5" s="1097" t="s">
        <v>806</v>
      </c>
      <c r="Z5" s="1094" t="s">
        <v>808</v>
      </c>
      <c r="AA5" s="1083" t="s">
        <v>809</v>
      </c>
      <c r="AB5" s="988"/>
      <c r="AC5" s="987"/>
      <c r="AD5" s="987"/>
      <c r="AE5" s="987"/>
      <c r="AF5" s="987"/>
      <c r="AG5" s="988"/>
      <c r="AH5" s="1058"/>
      <c r="AI5" s="1096"/>
      <c r="AJ5" s="989"/>
      <c r="AK5" s="954"/>
      <c r="AL5" s="954"/>
      <c r="AM5" s="954"/>
      <c r="AN5" s="954"/>
      <c r="AO5" s="1098"/>
      <c r="AP5" s="954"/>
      <c r="AQ5" s="1098"/>
      <c r="AR5" s="988"/>
      <c r="AS5" s="1085"/>
      <c r="AT5" s="1085"/>
      <c r="AU5" s="896"/>
      <c r="AV5" s="896"/>
      <c r="AW5" s="901"/>
      <c r="AX5" s="911" t="s">
        <v>818</v>
      </c>
    </row>
    <row r="6" spans="1:50" ht="39">
      <c r="A6" s="915">
        <v>2883</v>
      </c>
      <c r="B6" s="915" t="s">
        <v>819</v>
      </c>
      <c r="C6" s="1089" t="s">
        <v>820</v>
      </c>
      <c r="D6" s="915" t="s">
        <v>821</v>
      </c>
      <c r="E6" s="1099" t="s">
        <v>822</v>
      </c>
      <c r="F6" s="1100" t="s">
        <v>798</v>
      </c>
      <c r="G6" s="1100" t="s">
        <v>799</v>
      </c>
      <c r="H6" s="1100" t="s">
        <v>800</v>
      </c>
      <c r="I6" s="1100">
        <v>532292</v>
      </c>
      <c r="J6" s="1100">
        <v>180168</v>
      </c>
      <c r="K6" s="1100" t="s">
        <v>801</v>
      </c>
      <c r="L6" s="1100"/>
      <c r="M6" s="1101"/>
      <c r="N6" s="1102"/>
      <c r="O6" s="1103"/>
      <c r="P6" s="1103"/>
      <c r="Q6" s="1103"/>
      <c r="R6" s="1103"/>
      <c r="S6" s="1104"/>
      <c r="T6" s="1091"/>
      <c r="U6" s="1091"/>
      <c r="V6" s="1105"/>
      <c r="W6" s="1106"/>
      <c r="X6" s="1097"/>
      <c r="Y6" s="1107"/>
      <c r="Z6" s="1108"/>
      <c r="AA6" s="1083"/>
      <c r="AB6" s="988"/>
      <c r="AC6" s="987"/>
      <c r="AD6" s="987"/>
      <c r="AE6" s="987"/>
      <c r="AF6" s="987"/>
      <c r="AG6" s="988"/>
      <c r="AH6" s="1058"/>
      <c r="AI6" s="1058"/>
      <c r="AJ6" s="989"/>
      <c r="AK6" s="988"/>
      <c r="AL6" s="988"/>
      <c r="AM6" s="988"/>
      <c r="AN6" s="988"/>
      <c r="AO6" s="988"/>
      <c r="AP6" s="988"/>
      <c r="AQ6" s="988"/>
      <c r="AR6" s="988"/>
      <c r="AS6" s="1085"/>
      <c r="AT6" s="1085"/>
      <c r="AU6" s="896"/>
      <c r="AV6" s="896"/>
      <c r="AW6" s="901"/>
      <c r="AX6" s="911" t="s">
        <v>824</v>
      </c>
    </row>
    <row r="7" spans="1:50" ht="39">
      <c r="A7" s="915">
        <v>2887</v>
      </c>
      <c r="B7" s="915" t="s">
        <v>825</v>
      </c>
      <c r="C7" s="1089" t="s">
        <v>826</v>
      </c>
      <c r="D7" s="915" t="s">
        <v>827</v>
      </c>
      <c r="E7" s="1099" t="s">
        <v>828</v>
      </c>
      <c r="F7" s="1100" t="s">
        <v>798</v>
      </c>
      <c r="G7" s="1100" t="s">
        <v>829</v>
      </c>
      <c r="H7" s="1100" t="s">
        <v>800</v>
      </c>
      <c r="I7" s="1100"/>
      <c r="J7" s="1100"/>
      <c r="K7" s="1100" t="s">
        <v>801</v>
      </c>
      <c r="L7" s="915" t="s">
        <v>830</v>
      </c>
      <c r="M7" s="1101" t="s">
        <v>831</v>
      </c>
      <c r="N7" s="1102" t="s">
        <v>832</v>
      </c>
      <c r="O7" s="1103" t="s">
        <v>833</v>
      </c>
      <c r="P7" s="1103" t="s">
        <v>806</v>
      </c>
      <c r="Q7" s="1103" t="s">
        <v>834</v>
      </c>
      <c r="R7" s="1103" t="s">
        <v>835</v>
      </c>
      <c r="S7" s="1104"/>
      <c r="T7" s="1091"/>
      <c r="U7" s="1091"/>
      <c r="V7" s="1105"/>
      <c r="W7" s="1106"/>
      <c r="X7" s="1097"/>
      <c r="Y7" s="1107"/>
      <c r="Z7" s="1108"/>
      <c r="AA7" s="1083"/>
      <c r="AB7" s="988"/>
      <c r="AC7" s="987"/>
      <c r="AD7" s="987"/>
      <c r="AE7" s="987"/>
      <c r="AF7" s="987"/>
      <c r="AG7" s="988"/>
      <c r="AH7" s="1058"/>
      <c r="AI7" s="1058"/>
      <c r="AJ7" s="989"/>
      <c r="AK7" s="988"/>
      <c r="AL7" s="988"/>
      <c r="AM7" s="988"/>
      <c r="AN7" s="988"/>
      <c r="AO7" s="988"/>
      <c r="AP7" s="988"/>
      <c r="AQ7" s="988"/>
      <c r="AR7" s="988"/>
      <c r="AS7" s="1085"/>
      <c r="AT7" s="988"/>
      <c r="AU7" s="896"/>
      <c r="AV7" s="896"/>
      <c r="AW7" s="901"/>
      <c r="AX7" s="911"/>
    </row>
    <row r="8" spans="1:50" ht="33" hidden="1" customHeight="1">
      <c r="A8" s="915">
        <v>3187</v>
      </c>
      <c r="B8" s="915">
        <v>1</v>
      </c>
      <c r="C8" s="1089" t="s">
        <v>839</v>
      </c>
      <c r="D8" s="915" t="s">
        <v>840</v>
      </c>
      <c r="E8" s="1090" t="s">
        <v>841</v>
      </c>
      <c r="F8" s="915" t="s">
        <v>798</v>
      </c>
      <c r="G8" s="915" t="s">
        <v>842</v>
      </c>
      <c r="H8" s="915" t="s">
        <v>800</v>
      </c>
      <c r="I8" s="915">
        <v>527958</v>
      </c>
      <c r="J8" s="915">
        <v>181870</v>
      </c>
      <c r="K8" s="915" t="s">
        <v>843</v>
      </c>
      <c r="L8" s="915"/>
      <c r="M8" s="878" t="s">
        <v>844</v>
      </c>
      <c r="N8" s="878"/>
      <c r="O8" s="1091" t="s">
        <v>845</v>
      </c>
      <c r="P8" s="1091"/>
      <c r="Q8" s="1091"/>
      <c r="R8" s="1091"/>
      <c r="S8" s="1091" t="s">
        <v>846</v>
      </c>
      <c r="T8" s="1091" t="s">
        <v>847</v>
      </c>
      <c r="U8" s="1091">
        <v>5</v>
      </c>
      <c r="V8" s="1092">
        <f ca="1">WORKDAY(TODAY(), U8)</f>
        <v>45776</v>
      </c>
      <c r="W8" s="1093" t="s">
        <v>848</v>
      </c>
      <c r="X8" s="1093" t="s">
        <v>849</v>
      </c>
      <c r="Y8" s="1097" t="s">
        <v>850</v>
      </c>
      <c r="Z8" s="1109" t="s">
        <v>851</v>
      </c>
      <c r="AA8" s="1083" t="s">
        <v>852</v>
      </c>
      <c r="AB8" s="988"/>
      <c r="AC8" s="987"/>
      <c r="AD8" s="987"/>
      <c r="AE8" s="987"/>
      <c r="AF8" s="987"/>
      <c r="AG8" s="988"/>
      <c r="AH8" s="1058"/>
      <c r="AI8" s="1096"/>
      <c r="AJ8" s="989"/>
      <c r="AK8" s="1110"/>
      <c r="AL8" s="1110"/>
      <c r="AM8" s="1110"/>
      <c r="AN8" s="1110"/>
      <c r="AO8" s="1098"/>
      <c r="AP8" s="1110"/>
      <c r="AQ8" s="1110"/>
      <c r="AR8" s="988"/>
      <c r="AS8" s="1085"/>
      <c r="AT8" s="1111"/>
      <c r="AU8" s="920"/>
      <c r="AV8" s="920"/>
      <c r="AW8" s="901"/>
      <c r="AX8" s="911"/>
    </row>
    <row r="9" spans="1:50" ht="117">
      <c r="A9" s="915">
        <v>3285</v>
      </c>
      <c r="B9" s="1112" t="s">
        <v>825</v>
      </c>
      <c r="C9" s="1089" t="s">
        <v>858</v>
      </c>
      <c r="D9" s="878" t="s">
        <v>859</v>
      </c>
      <c r="E9" s="1090" t="s">
        <v>860</v>
      </c>
      <c r="F9" s="1100" t="s">
        <v>798</v>
      </c>
      <c r="G9" s="1113" t="s">
        <v>861</v>
      </c>
      <c r="H9" s="1100"/>
      <c r="I9" s="1114">
        <v>527403</v>
      </c>
      <c r="J9" s="1114">
        <v>179303</v>
      </c>
      <c r="K9" s="1114" t="s">
        <v>862</v>
      </c>
      <c r="L9" s="915" t="s">
        <v>830</v>
      </c>
      <c r="M9" s="1101" t="s">
        <v>863</v>
      </c>
      <c r="N9" s="1102" t="s">
        <v>864</v>
      </c>
      <c r="O9" s="1103" t="s">
        <v>865</v>
      </c>
      <c r="P9" s="1103" t="s">
        <v>866</v>
      </c>
      <c r="Q9" s="1103" t="s">
        <v>867</v>
      </c>
      <c r="R9" s="1103" t="s">
        <v>868</v>
      </c>
      <c r="S9" s="1104"/>
      <c r="T9" s="1091"/>
      <c r="U9" s="1091"/>
      <c r="V9" s="1105"/>
      <c r="W9" s="1106"/>
      <c r="X9" s="1115"/>
      <c r="Y9" s="1116"/>
      <c r="Z9" s="1108"/>
      <c r="AA9" s="1083" t="s">
        <v>869</v>
      </c>
      <c r="AB9" s="988"/>
      <c r="AC9" s="987"/>
      <c r="AD9" s="987"/>
      <c r="AE9" s="987"/>
      <c r="AF9" s="987"/>
      <c r="AG9" s="988"/>
      <c r="AH9" s="1058"/>
      <c r="AI9" s="1058"/>
      <c r="AJ9" s="989"/>
      <c r="AK9" s="1110"/>
      <c r="AL9" s="1110"/>
      <c r="AM9" s="1110"/>
      <c r="AN9" s="1110"/>
      <c r="AO9" s="1098"/>
      <c r="AP9" s="1117"/>
      <c r="AQ9" s="1117"/>
      <c r="AR9" s="1111"/>
      <c r="AS9" s="1118"/>
      <c r="AT9" s="910"/>
      <c r="AU9" s="924"/>
      <c r="AV9" s="924"/>
      <c r="AW9" s="925"/>
      <c r="AX9" s="911" t="s">
        <v>871</v>
      </c>
    </row>
    <row r="10" spans="1:50" ht="117">
      <c r="A10" s="915">
        <v>3393</v>
      </c>
      <c r="B10" s="915">
        <v>1</v>
      </c>
      <c r="C10" s="1089" t="s">
        <v>1284</v>
      </c>
      <c r="D10" s="915" t="s">
        <v>1285</v>
      </c>
      <c r="E10" s="1090" t="s">
        <v>1286</v>
      </c>
      <c r="F10" s="915" t="s">
        <v>798</v>
      </c>
      <c r="G10" s="915" t="s">
        <v>971</v>
      </c>
      <c r="H10" s="915" t="s">
        <v>800</v>
      </c>
      <c r="I10" s="915">
        <v>530242</v>
      </c>
      <c r="J10" s="915">
        <v>180558</v>
      </c>
      <c r="K10" s="915" t="s">
        <v>801</v>
      </c>
      <c r="L10" s="915"/>
      <c r="M10" s="1119" t="s">
        <v>844</v>
      </c>
      <c r="N10" s="878"/>
      <c r="O10" s="1091" t="s">
        <v>845</v>
      </c>
      <c r="P10" s="1091"/>
      <c r="Q10" s="1091"/>
      <c r="R10" s="1091"/>
      <c r="S10" s="1091" t="s">
        <v>846</v>
      </c>
      <c r="T10" s="1091" t="s">
        <v>847</v>
      </c>
      <c r="U10" s="1091">
        <v>5</v>
      </c>
      <c r="V10" s="1092">
        <f t="shared" ref="V10:V24" ca="1" si="0">WORKDAY(TODAY(), U10)</f>
        <v>45776</v>
      </c>
      <c r="W10" s="1097" t="s">
        <v>1287</v>
      </c>
      <c r="X10" s="1097" t="s">
        <v>849</v>
      </c>
      <c r="Y10" s="1097" t="s">
        <v>1288</v>
      </c>
      <c r="Z10" s="1094" t="s">
        <v>1289</v>
      </c>
      <c r="AA10" s="1083" t="s">
        <v>1290</v>
      </c>
      <c r="AB10" s="988" t="s">
        <v>741</v>
      </c>
      <c r="AC10" s="987"/>
      <c r="AD10" s="987">
        <v>45762</v>
      </c>
      <c r="AE10" s="987">
        <v>45763</v>
      </c>
      <c r="AF10" s="987">
        <v>45763</v>
      </c>
      <c r="AG10" s="988"/>
      <c r="AH10" s="1058"/>
      <c r="AI10" s="1096"/>
      <c r="AJ10" s="989"/>
      <c r="AK10" s="921"/>
      <c r="AL10" s="921"/>
      <c r="AM10" s="921"/>
      <c r="AN10" s="921"/>
      <c r="AO10" s="1055"/>
      <c r="AP10" s="910"/>
      <c r="AQ10" s="910"/>
      <c r="AR10" s="910"/>
      <c r="AS10" s="1085"/>
      <c r="AT10" s="902"/>
      <c r="AU10" s="924"/>
      <c r="AV10" s="924"/>
      <c r="AW10" s="925"/>
      <c r="AX10" s="892" t="s">
        <v>2041</v>
      </c>
    </row>
    <row r="11" spans="1:50" ht="143.1">
      <c r="A11" s="915">
        <v>5829</v>
      </c>
      <c r="B11" s="915">
        <v>2</v>
      </c>
      <c r="C11" s="1089" t="s">
        <v>1294</v>
      </c>
      <c r="D11" s="878" t="s">
        <v>1295</v>
      </c>
      <c r="E11" s="1090" t="s">
        <v>1296</v>
      </c>
      <c r="F11" s="1100" t="s">
        <v>798</v>
      </c>
      <c r="G11" s="1100" t="s">
        <v>829</v>
      </c>
      <c r="H11" s="1100" t="s">
        <v>800</v>
      </c>
      <c r="I11" s="1100">
        <v>532339</v>
      </c>
      <c r="J11" s="1100">
        <v>181356</v>
      </c>
      <c r="K11" s="1100" t="s">
        <v>801</v>
      </c>
      <c r="L11" s="1100"/>
      <c r="M11" s="1101" t="s">
        <v>1297</v>
      </c>
      <c r="N11" s="1101" t="s">
        <v>1298</v>
      </c>
      <c r="O11" s="1103" t="s">
        <v>1299</v>
      </c>
      <c r="P11" s="1103"/>
      <c r="Q11" s="1103"/>
      <c r="R11" s="1103"/>
      <c r="S11" s="1104" t="s">
        <v>1300</v>
      </c>
      <c r="T11" s="1091" t="s">
        <v>1018</v>
      </c>
      <c r="U11" s="1091">
        <v>2</v>
      </c>
      <c r="V11" s="1092">
        <f t="shared" ca="1" si="0"/>
        <v>45771</v>
      </c>
      <c r="W11" s="1106" t="s">
        <v>1301</v>
      </c>
      <c r="X11" s="1097" t="s">
        <v>849</v>
      </c>
      <c r="Y11" s="1107" t="s">
        <v>1302</v>
      </c>
      <c r="Z11" s="1120" t="s">
        <v>1303</v>
      </c>
      <c r="AA11" s="1083" t="s">
        <v>1304</v>
      </c>
      <c r="AB11" s="1058">
        <v>2</v>
      </c>
      <c r="AC11" s="987"/>
      <c r="AD11" s="987"/>
      <c r="AE11" s="987"/>
      <c r="AF11" s="987"/>
      <c r="AG11" s="988"/>
      <c r="AH11" s="1058"/>
      <c r="AI11" s="1058"/>
      <c r="AJ11" s="989"/>
      <c r="AK11" s="988"/>
      <c r="AL11" s="988"/>
      <c r="AM11" s="988"/>
      <c r="AN11" s="988"/>
      <c r="AO11" s="988"/>
      <c r="AP11" s="1085"/>
      <c r="AQ11" s="1085"/>
      <c r="AR11" s="1085"/>
      <c r="AS11" s="1085"/>
      <c r="AT11" s="910"/>
      <c r="AU11" s="924"/>
      <c r="AV11" s="872"/>
      <c r="AW11" s="925"/>
      <c r="AX11" s="892" t="s">
        <v>2042</v>
      </c>
    </row>
    <row r="12" spans="1:50" ht="234">
      <c r="A12" s="915">
        <v>5897</v>
      </c>
      <c r="B12" s="915">
        <v>1</v>
      </c>
      <c r="C12" s="1089" t="s">
        <v>1310</v>
      </c>
      <c r="D12" s="878" t="s">
        <v>1311</v>
      </c>
      <c r="E12" s="1090" t="s">
        <v>1312</v>
      </c>
      <c r="F12" s="915" t="s">
        <v>798</v>
      </c>
      <c r="G12" s="915" t="s">
        <v>971</v>
      </c>
      <c r="H12" s="915" t="s">
        <v>800</v>
      </c>
      <c r="I12" s="915">
        <v>529349</v>
      </c>
      <c r="J12" s="915">
        <v>178233</v>
      </c>
      <c r="K12" s="915" t="s">
        <v>801</v>
      </c>
      <c r="L12" s="915"/>
      <c r="M12" s="878" t="s">
        <v>1313</v>
      </c>
      <c r="N12" s="878" t="s">
        <v>1314</v>
      </c>
      <c r="O12" s="1121" t="s">
        <v>1315</v>
      </c>
      <c r="P12" s="1121"/>
      <c r="Q12" s="1121"/>
      <c r="R12" s="1121"/>
      <c r="S12" s="1121" t="s">
        <v>846</v>
      </c>
      <c r="T12" s="1121" t="s">
        <v>922</v>
      </c>
      <c r="U12" s="1121">
        <v>1</v>
      </c>
      <c r="V12" s="1092">
        <f t="shared" ca="1" si="0"/>
        <v>45770</v>
      </c>
      <c r="W12" s="1093" t="s">
        <v>1316</v>
      </c>
      <c r="X12" s="1093"/>
      <c r="Y12" s="1097" t="s">
        <v>806</v>
      </c>
      <c r="Z12" s="1109" t="s">
        <v>1317</v>
      </c>
      <c r="AA12" s="1083" t="s">
        <v>1318</v>
      </c>
      <c r="AB12" s="988"/>
      <c r="AC12" s="987"/>
      <c r="AD12" s="987"/>
      <c r="AE12" s="987"/>
      <c r="AF12" s="987"/>
      <c r="AG12" s="988"/>
      <c r="AH12" s="1058"/>
      <c r="AI12" s="1096"/>
      <c r="AJ12" s="989"/>
      <c r="AK12" s="988"/>
      <c r="AL12" s="988"/>
      <c r="AM12" s="988"/>
      <c r="AN12" s="988"/>
      <c r="AO12" s="988"/>
      <c r="AP12" s="988"/>
      <c r="AQ12" s="988"/>
      <c r="AR12" s="988"/>
      <c r="AS12" s="1085"/>
      <c r="AT12" s="1085"/>
      <c r="AU12" s="872"/>
      <c r="AV12" s="872"/>
      <c r="AW12" s="901"/>
      <c r="AX12" s="892" t="s">
        <v>1324</v>
      </c>
    </row>
    <row r="13" spans="1:50" ht="51.95">
      <c r="A13" s="915">
        <v>5981</v>
      </c>
      <c r="B13" s="915">
        <v>2</v>
      </c>
      <c r="C13" s="1089" t="s">
        <v>1325</v>
      </c>
      <c r="D13" s="878" t="s">
        <v>1326</v>
      </c>
      <c r="E13" s="1090" t="s">
        <v>1327</v>
      </c>
      <c r="F13" s="1100" t="s">
        <v>798</v>
      </c>
      <c r="G13" s="1100" t="s">
        <v>861</v>
      </c>
      <c r="H13" s="1100" t="s">
        <v>800</v>
      </c>
      <c r="I13" s="1100">
        <v>526587</v>
      </c>
      <c r="J13" s="1100">
        <v>177279</v>
      </c>
      <c r="K13" s="1100" t="s">
        <v>801</v>
      </c>
      <c r="L13" s="1100"/>
      <c r="M13" s="1101" t="s">
        <v>1328</v>
      </c>
      <c r="N13" s="1102" t="s">
        <v>1329</v>
      </c>
      <c r="O13" s="1103" t="s">
        <v>1330</v>
      </c>
      <c r="P13" s="1103"/>
      <c r="Q13" s="1103"/>
      <c r="R13" s="1103"/>
      <c r="S13" s="1104"/>
      <c r="T13" s="1091" t="s">
        <v>974</v>
      </c>
      <c r="U13" s="1091">
        <v>0</v>
      </c>
      <c r="V13" s="1092">
        <f t="shared" ca="1" si="0"/>
        <v>45769</v>
      </c>
      <c r="W13" s="1106" t="s">
        <v>806</v>
      </c>
      <c r="X13" s="1115" t="s">
        <v>807</v>
      </c>
      <c r="Y13" s="1122" t="s">
        <v>806</v>
      </c>
      <c r="Z13" s="1108" t="s">
        <v>1331</v>
      </c>
      <c r="AA13" s="1083" t="s">
        <v>1332</v>
      </c>
      <c r="AB13" s="988" t="s">
        <v>741</v>
      </c>
      <c r="AC13" s="987"/>
      <c r="AD13" s="987"/>
      <c r="AE13" s="987"/>
      <c r="AF13" s="987"/>
      <c r="AG13" s="988"/>
      <c r="AH13" s="1058"/>
      <c r="AI13" s="1058"/>
      <c r="AJ13" s="989"/>
      <c r="AK13" s="988"/>
      <c r="AL13" s="988"/>
      <c r="AM13" s="988"/>
      <c r="AN13" s="988"/>
      <c r="AO13" s="988"/>
      <c r="AP13" s="988"/>
      <c r="AQ13" s="988"/>
      <c r="AR13" s="988"/>
      <c r="AS13" s="1085"/>
      <c r="AT13" s="1123"/>
      <c r="AU13" s="924"/>
      <c r="AV13" s="928"/>
      <c r="AW13" s="929"/>
      <c r="AX13" s="892" t="s">
        <v>1337</v>
      </c>
    </row>
    <row r="14" spans="1:50" ht="39.950000000000003" customHeight="1">
      <c r="A14" s="915">
        <v>6149</v>
      </c>
      <c r="B14" s="915">
        <v>1</v>
      </c>
      <c r="C14" s="1089" t="s">
        <v>1338</v>
      </c>
      <c r="D14" s="878" t="s">
        <v>1339</v>
      </c>
      <c r="E14" s="1090" t="s">
        <v>1340</v>
      </c>
      <c r="F14" s="915" t="s">
        <v>798</v>
      </c>
      <c r="G14" s="915" t="s">
        <v>861</v>
      </c>
      <c r="H14" s="915" t="s">
        <v>800</v>
      </c>
      <c r="I14" s="915">
        <v>525508</v>
      </c>
      <c r="J14" s="915">
        <v>179916</v>
      </c>
      <c r="K14" s="915" t="s">
        <v>801</v>
      </c>
      <c r="L14" s="915"/>
      <c r="M14" s="878" t="s">
        <v>1341</v>
      </c>
      <c r="N14" s="878"/>
      <c r="O14" s="1121" t="s">
        <v>1342</v>
      </c>
      <c r="P14" s="1121"/>
      <c r="Q14" s="1121"/>
      <c r="R14" s="1121"/>
      <c r="S14" s="1121"/>
      <c r="T14" s="1121" t="s">
        <v>974</v>
      </c>
      <c r="U14" s="1121">
        <v>0</v>
      </c>
      <c r="V14" s="1092">
        <f t="shared" ca="1" si="0"/>
        <v>45769</v>
      </c>
      <c r="W14" s="1097" t="s">
        <v>806</v>
      </c>
      <c r="X14" s="1097" t="s">
        <v>807</v>
      </c>
      <c r="Y14" s="1097" t="s">
        <v>806</v>
      </c>
      <c r="Z14" s="1094" t="s">
        <v>1343</v>
      </c>
      <c r="AA14" s="1083" t="s">
        <v>1344</v>
      </c>
      <c r="AB14" s="988" t="s">
        <v>741</v>
      </c>
      <c r="AC14" s="987"/>
      <c r="AD14" s="987"/>
      <c r="AE14" s="987"/>
      <c r="AF14" s="987"/>
      <c r="AG14" s="988"/>
      <c r="AH14" s="1058"/>
      <c r="AI14" s="1096"/>
      <c r="AJ14" s="989"/>
      <c r="AK14" s="988"/>
      <c r="AL14" s="988"/>
      <c r="AM14" s="988"/>
      <c r="AN14" s="988"/>
      <c r="AO14" s="988"/>
      <c r="AP14" s="988"/>
      <c r="AQ14" s="988"/>
      <c r="AR14" s="988"/>
      <c r="AS14" s="1085"/>
      <c r="AT14" s="1085"/>
      <c r="AU14" s="920"/>
      <c r="AV14" s="924"/>
      <c r="AW14" s="924"/>
      <c r="AX14" s="892" t="s">
        <v>1350</v>
      </c>
    </row>
    <row r="15" spans="1:50" ht="51.95">
      <c r="A15" s="915">
        <v>6497</v>
      </c>
      <c r="B15" s="915">
        <v>1</v>
      </c>
      <c r="C15" s="1089" t="s">
        <v>1351</v>
      </c>
      <c r="D15" s="915" t="s">
        <v>1352</v>
      </c>
      <c r="E15" s="1090" t="s">
        <v>1353</v>
      </c>
      <c r="F15" s="915" t="s">
        <v>798</v>
      </c>
      <c r="G15" s="915" t="s">
        <v>971</v>
      </c>
      <c r="H15" s="915" t="s">
        <v>800</v>
      </c>
      <c r="I15" s="915">
        <v>528174</v>
      </c>
      <c r="J15" s="915">
        <v>179420</v>
      </c>
      <c r="K15" s="915" t="s">
        <v>1158</v>
      </c>
      <c r="L15" s="915" t="s">
        <v>741</v>
      </c>
      <c r="M15" s="915" t="s">
        <v>806</v>
      </c>
      <c r="N15" s="915"/>
      <c r="O15" s="1121" t="s">
        <v>1354</v>
      </c>
      <c r="P15" s="1121"/>
      <c r="Q15" s="1121"/>
      <c r="R15" s="1121"/>
      <c r="S15" s="1121"/>
      <c r="T15" s="1121" t="s">
        <v>974</v>
      </c>
      <c r="U15" s="1121">
        <v>0</v>
      </c>
      <c r="V15" s="1092">
        <f t="shared" ca="1" si="0"/>
        <v>45769</v>
      </c>
      <c r="W15" s="1093" t="s">
        <v>1355</v>
      </c>
      <c r="X15" s="1093" t="s">
        <v>807</v>
      </c>
      <c r="Y15" s="1093" t="s">
        <v>806</v>
      </c>
      <c r="Z15" s="1094" t="s">
        <v>1356</v>
      </c>
      <c r="AA15" s="1083" t="s">
        <v>1357</v>
      </c>
      <c r="AB15" s="988" t="s">
        <v>741</v>
      </c>
      <c r="AC15" s="987"/>
      <c r="AD15" s="987"/>
      <c r="AE15" s="987"/>
      <c r="AF15" s="987"/>
      <c r="AG15" s="988"/>
      <c r="AH15" s="1058"/>
      <c r="AI15" s="1096"/>
      <c r="AJ15" s="989"/>
      <c r="AK15" s="921"/>
      <c r="AL15" s="921"/>
      <c r="AM15" s="921"/>
      <c r="AN15" s="921"/>
      <c r="AO15" s="1123"/>
      <c r="AP15" s="1124"/>
      <c r="AQ15" s="1125"/>
      <c r="AR15" s="1126"/>
      <c r="AS15" s="1085"/>
      <c r="AT15" s="1123"/>
      <c r="AU15" s="1039"/>
      <c r="AV15" s="1040"/>
      <c r="AW15" s="926"/>
      <c r="AX15" s="892"/>
    </row>
    <row r="16" spans="1:50" ht="117">
      <c r="A16" s="915">
        <v>6738</v>
      </c>
      <c r="B16" s="915">
        <v>1</v>
      </c>
      <c r="C16" s="1089" t="s">
        <v>1365</v>
      </c>
      <c r="D16" s="878" t="s">
        <v>1366</v>
      </c>
      <c r="E16" s="1090" t="s">
        <v>1367</v>
      </c>
      <c r="F16" s="915" t="s">
        <v>798</v>
      </c>
      <c r="G16" s="915" t="s">
        <v>1130</v>
      </c>
      <c r="H16" s="915" t="s">
        <v>800</v>
      </c>
      <c r="I16" s="915">
        <v>524530</v>
      </c>
      <c r="J16" s="915">
        <v>196550</v>
      </c>
      <c r="K16" s="915" t="s">
        <v>801</v>
      </c>
      <c r="L16" s="915"/>
      <c r="M16" s="878" t="s">
        <v>844</v>
      </c>
      <c r="N16" s="878"/>
      <c r="O16" s="1091" t="s">
        <v>845</v>
      </c>
      <c r="P16" s="1091"/>
      <c r="Q16" s="1091"/>
      <c r="R16" s="1091"/>
      <c r="S16" s="1091" t="s">
        <v>846</v>
      </c>
      <c r="T16" s="1091" t="s">
        <v>847</v>
      </c>
      <c r="U16" s="1091">
        <v>5</v>
      </c>
      <c r="V16" s="1092">
        <f t="shared" ca="1" si="0"/>
        <v>45776</v>
      </c>
      <c r="W16" s="1097" t="s">
        <v>806</v>
      </c>
      <c r="X16" s="1097" t="s">
        <v>807</v>
      </c>
      <c r="Y16" s="1097" t="s">
        <v>806</v>
      </c>
      <c r="Z16" s="1094" t="s">
        <v>1368</v>
      </c>
      <c r="AA16" s="1083" t="s">
        <v>1369</v>
      </c>
      <c r="AB16" s="988"/>
      <c r="AC16" s="987"/>
      <c r="AD16" s="987"/>
      <c r="AE16" s="987"/>
      <c r="AF16" s="987"/>
      <c r="AG16" s="988"/>
      <c r="AH16" s="1058"/>
      <c r="AI16" s="1096"/>
      <c r="AJ16" s="989"/>
      <c r="AK16" s="988"/>
      <c r="AL16" s="988"/>
      <c r="AM16" s="988"/>
      <c r="AN16" s="988"/>
      <c r="AO16" s="988"/>
      <c r="AP16" s="988"/>
      <c r="AQ16" s="1085"/>
      <c r="AR16" s="988"/>
      <c r="AS16" s="1085"/>
      <c r="AT16" s="1085"/>
      <c r="AU16" s="872"/>
      <c r="AV16" s="924"/>
      <c r="AW16" s="924"/>
      <c r="AX16" s="911" t="s">
        <v>1373</v>
      </c>
    </row>
    <row r="17" spans="1:50" ht="51.95">
      <c r="A17" s="915">
        <v>6800</v>
      </c>
      <c r="B17" s="915">
        <v>1</v>
      </c>
      <c r="C17" s="1089" t="s">
        <v>1374</v>
      </c>
      <c r="D17" s="915" t="s">
        <v>1375</v>
      </c>
      <c r="E17" s="1090" t="s">
        <v>1376</v>
      </c>
      <c r="F17" s="915" t="s">
        <v>798</v>
      </c>
      <c r="G17" s="915" t="s">
        <v>895</v>
      </c>
      <c r="H17" s="915" t="s">
        <v>800</v>
      </c>
      <c r="I17" s="915">
        <v>531400</v>
      </c>
      <c r="J17" s="915">
        <v>189820</v>
      </c>
      <c r="K17" s="915" t="s">
        <v>801</v>
      </c>
      <c r="L17" s="915"/>
      <c r="M17" s="1119" t="s">
        <v>876</v>
      </c>
      <c r="N17" s="1119" t="s">
        <v>877</v>
      </c>
      <c r="O17" s="1091" t="s">
        <v>1377</v>
      </c>
      <c r="P17" s="1091"/>
      <c r="Q17" s="1091"/>
      <c r="R17" s="1091"/>
      <c r="S17" s="1091" t="s">
        <v>846</v>
      </c>
      <c r="T17" s="1091" t="s">
        <v>879</v>
      </c>
      <c r="U17" s="1091">
        <v>2</v>
      </c>
      <c r="V17" s="1092">
        <f t="shared" ca="1" si="0"/>
        <v>45771</v>
      </c>
      <c r="W17" s="1097" t="s">
        <v>806</v>
      </c>
      <c r="X17" s="1097" t="s">
        <v>807</v>
      </c>
      <c r="Y17" s="1097" t="s">
        <v>1378</v>
      </c>
      <c r="Z17" s="1109" t="s">
        <v>1379</v>
      </c>
      <c r="AA17" s="1083" t="s">
        <v>1380</v>
      </c>
      <c r="AB17" s="988"/>
      <c r="AC17" s="987"/>
      <c r="AD17" s="987"/>
      <c r="AE17" s="987"/>
      <c r="AF17" s="987"/>
      <c r="AG17" s="988"/>
      <c r="AH17" s="1058"/>
      <c r="AI17" s="1096"/>
      <c r="AJ17" s="989"/>
      <c r="AK17" s="988"/>
      <c r="AL17" s="988"/>
      <c r="AM17" s="988"/>
      <c r="AN17" s="988"/>
      <c r="AO17" s="988"/>
      <c r="AP17" s="988"/>
      <c r="AQ17" s="988"/>
      <c r="AR17" s="988"/>
      <c r="AS17" s="1085"/>
      <c r="AT17" s="1085"/>
      <c r="AU17" s="896"/>
      <c r="AV17" s="872"/>
      <c r="AW17" s="876"/>
      <c r="AX17" s="892" t="s">
        <v>1385</v>
      </c>
    </row>
    <row r="18" spans="1:50" ht="39">
      <c r="A18" s="915">
        <v>6805</v>
      </c>
      <c r="B18" s="915">
        <v>1</v>
      </c>
      <c r="C18" s="1089" t="s">
        <v>1386</v>
      </c>
      <c r="D18" s="915" t="s">
        <v>1387</v>
      </c>
      <c r="E18" s="1090" t="s">
        <v>1388</v>
      </c>
      <c r="F18" s="915" t="s">
        <v>798</v>
      </c>
      <c r="G18" s="915" t="s">
        <v>918</v>
      </c>
      <c r="H18" s="915" t="s">
        <v>800</v>
      </c>
      <c r="I18" s="915">
        <v>542537</v>
      </c>
      <c r="J18" s="915">
        <v>183690</v>
      </c>
      <c r="K18" s="915" t="s">
        <v>801</v>
      </c>
      <c r="L18" s="915"/>
      <c r="M18" s="878" t="s">
        <v>876</v>
      </c>
      <c r="N18" s="1119" t="s">
        <v>877</v>
      </c>
      <c r="O18" s="1091" t="s">
        <v>878</v>
      </c>
      <c r="P18" s="1091"/>
      <c r="Q18" s="1091"/>
      <c r="R18" s="1091"/>
      <c r="S18" s="1091" t="s">
        <v>846</v>
      </c>
      <c r="T18" s="1091" t="s">
        <v>879</v>
      </c>
      <c r="U18" s="1091">
        <v>2</v>
      </c>
      <c r="V18" s="1092">
        <f t="shared" ca="1" si="0"/>
        <v>45771</v>
      </c>
      <c r="W18" s="1097" t="s">
        <v>806</v>
      </c>
      <c r="X18" s="1097" t="s">
        <v>807</v>
      </c>
      <c r="Y18" s="1097" t="s">
        <v>806</v>
      </c>
      <c r="Z18" s="1109" t="s">
        <v>1389</v>
      </c>
      <c r="AA18" s="1083" t="s">
        <v>1390</v>
      </c>
      <c r="AB18" s="988"/>
      <c r="AC18" s="987"/>
      <c r="AD18" s="987"/>
      <c r="AE18" s="987"/>
      <c r="AF18" s="987"/>
      <c r="AG18" s="988"/>
      <c r="AH18" s="1058"/>
      <c r="AI18" s="1096"/>
      <c r="AJ18" s="989"/>
      <c r="AK18" s="988"/>
      <c r="AL18" s="988"/>
      <c r="AM18" s="988"/>
      <c r="AN18" s="988"/>
      <c r="AO18" s="988"/>
      <c r="AP18" s="988"/>
      <c r="AQ18" s="988"/>
      <c r="AR18" s="988"/>
      <c r="AS18" s="1085"/>
      <c r="AT18" s="1127"/>
      <c r="AU18" s="933"/>
      <c r="AV18" s="896"/>
      <c r="AW18" s="901"/>
      <c r="AX18" s="911"/>
    </row>
    <row r="19" spans="1:50" ht="39">
      <c r="A19" s="915">
        <v>6806</v>
      </c>
      <c r="B19" s="915">
        <v>1</v>
      </c>
      <c r="C19" s="1089" t="s">
        <v>872</v>
      </c>
      <c r="D19" s="915" t="s">
        <v>873</v>
      </c>
      <c r="E19" s="1090" t="s">
        <v>874</v>
      </c>
      <c r="F19" s="915" t="s">
        <v>798</v>
      </c>
      <c r="G19" s="915" t="s">
        <v>875</v>
      </c>
      <c r="H19" s="915" t="s">
        <v>800</v>
      </c>
      <c r="I19" s="915">
        <v>510866</v>
      </c>
      <c r="J19" s="915">
        <v>196553</v>
      </c>
      <c r="K19" s="915" t="s">
        <v>801</v>
      </c>
      <c r="L19" s="915"/>
      <c r="M19" s="878" t="s">
        <v>876</v>
      </c>
      <c r="N19" s="878" t="s">
        <v>877</v>
      </c>
      <c r="O19" s="1091" t="s">
        <v>878</v>
      </c>
      <c r="P19" s="1091"/>
      <c r="Q19" s="1091"/>
      <c r="R19" s="1091"/>
      <c r="S19" s="1091" t="s">
        <v>846</v>
      </c>
      <c r="T19" s="1091" t="s">
        <v>879</v>
      </c>
      <c r="U19" s="1091">
        <v>2</v>
      </c>
      <c r="V19" s="1092">
        <f t="shared" ca="1" si="0"/>
        <v>45771</v>
      </c>
      <c r="W19" s="1097" t="s">
        <v>806</v>
      </c>
      <c r="X19" s="1097" t="s">
        <v>807</v>
      </c>
      <c r="Y19" s="1097" t="s">
        <v>806</v>
      </c>
      <c r="Z19" s="1109" t="s">
        <v>880</v>
      </c>
      <c r="AA19" s="1083" t="s">
        <v>881</v>
      </c>
      <c r="AB19" s="988"/>
      <c r="AC19" s="987"/>
      <c r="AD19" s="987"/>
      <c r="AE19" s="987"/>
      <c r="AF19" s="987"/>
      <c r="AG19" s="988"/>
      <c r="AH19" s="1058"/>
      <c r="AI19" s="1096"/>
      <c r="AJ19" s="989"/>
      <c r="AK19" s="988"/>
      <c r="AL19" s="988"/>
      <c r="AM19" s="988"/>
      <c r="AN19" s="988"/>
      <c r="AO19" s="1128"/>
      <c r="AP19" s="1128"/>
      <c r="AQ19" s="1129"/>
      <c r="AR19" s="988"/>
      <c r="AS19" s="1085"/>
      <c r="AT19" s="1085"/>
      <c r="AU19" s="896"/>
      <c r="AV19" s="896"/>
      <c r="AW19" s="901"/>
      <c r="AX19" s="911"/>
    </row>
    <row r="20" spans="1:50" ht="51.95">
      <c r="A20" s="915">
        <v>7050</v>
      </c>
      <c r="B20" s="915">
        <v>1</v>
      </c>
      <c r="C20" s="1089" t="s">
        <v>1393</v>
      </c>
      <c r="D20" s="878" t="s">
        <v>1394</v>
      </c>
      <c r="E20" s="1090" t="s">
        <v>1395</v>
      </c>
      <c r="F20" s="915" t="s">
        <v>798</v>
      </c>
      <c r="G20" s="915" t="s">
        <v>971</v>
      </c>
      <c r="H20" s="915" t="s">
        <v>800</v>
      </c>
      <c r="I20" s="915">
        <v>527450</v>
      </c>
      <c r="J20" s="915">
        <v>179370</v>
      </c>
      <c r="K20" s="915" t="s">
        <v>801</v>
      </c>
      <c r="L20" s="915"/>
      <c r="M20" s="1119" t="s">
        <v>1396</v>
      </c>
      <c r="N20" s="915"/>
      <c r="O20" s="1091" t="s">
        <v>1397</v>
      </c>
      <c r="P20" s="1091"/>
      <c r="Q20" s="1091"/>
      <c r="R20" s="1091"/>
      <c r="S20" s="1091" t="s">
        <v>1398</v>
      </c>
      <c r="T20" s="1091" t="s">
        <v>879</v>
      </c>
      <c r="U20" s="1091">
        <v>2</v>
      </c>
      <c r="V20" s="1092">
        <f t="shared" ca="1" si="0"/>
        <v>45771</v>
      </c>
      <c r="W20" s="1097" t="s">
        <v>806</v>
      </c>
      <c r="X20" s="1097" t="s">
        <v>807</v>
      </c>
      <c r="Y20" s="1097" t="s">
        <v>1399</v>
      </c>
      <c r="Z20" s="1109" t="s">
        <v>1400</v>
      </c>
      <c r="AA20" s="1083" t="s">
        <v>1401</v>
      </c>
      <c r="AB20" s="988" t="s">
        <v>741</v>
      </c>
      <c r="AC20" s="987"/>
      <c r="AD20" s="987"/>
      <c r="AE20" s="987"/>
      <c r="AF20" s="987"/>
      <c r="AG20" s="988"/>
      <c r="AH20" s="1058"/>
      <c r="AI20" s="1096"/>
      <c r="AJ20" s="989"/>
      <c r="AK20" s="988"/>
      <c r="AL20" s="988"/>
      <c r="AM20" s="988"/>
      <c r="AN20" s="988"/>
      <c r="AO20" s="1125"/>
      <c r="AP20" s="1125"/>
      <c r="AQ20" s="1125"/>
      <c r="AR20" s="1125"/>
      <c r="AS20" s="1085"/>
      <c r="AT20" s="1127"/>
      <c r="AU20" s="896"/>
      <c r="AV20" s="933"/>
      <c r="AW20" s="901"/>
      <c r="AX20" s="892" t="s">
        <v>1405</v>
      </c>
    </row>
    <row r="21" spans="1:50" ht="90.95">
      <c r="A21" s="915">
        <v>7203</v>
      </c>
      <c r="B21" s="915">
        <v>1</v>
      </c>
      <c r="C21" s="1089" t="s">
        <v>1406</v>
      </c>
      <c r="D21" s="878" t="s">
        <v>1407</v>
      </c>
      <c r="E21" s="1090" t="s">
        <v>1408</v>
      </c>
      <c r="F21" s="915" t="s">
        <v>798</v>
      </c>
      <c r="G21" s="915" t="s">
        <v>971</v>
      </c>
      <c r="H21" s="915" t="s">
        <v>800</v>
      </c>
      <c r="I21" s="915">
        <v>529886</v>
      </c>
      <c r="J21" s="915">
        <v>181103</v>
      </c>
      <c r="K21" s="915" t="s">
        <v>801</v>
      </c>
      <c r="L21" s="915"/>
      <c r="M21" s="878" t="s">
        <v>1409</v>
      </c>
      <c r="N21" s="915"/>
      <c r="O21" s="1091" t="s">
        <v>1410</v>
      </c>
      <c r="P21" s="1091"/>
      <c r="Q21" s="1091"/>
      <c r="R21" s="1091"/>
      <c r="S21" s="1091" t="s">
        <v>1411</v>
      </c>
      <c r="T21" s="1091" t="s">
        <v>922</v>
      </c>
      <c r="U21" s="1091">
        <v>1</v>
      </c>
      <c r="V21" s="1092">
        <f t="shared" ca="1" si="0"/>
        <v>45770</v>
      </c>
      <c r="W21" s="1097" t="s">
        <v>806</v>
      </c>
      <c r="X21" s="1097" t="s">
        <v>807</v>
      </c>
      <c r="Y21" s="1097" t="s">
        <v>806</v>
      </c>
      <c r="Z21" s="1109" t="s">
        <v>1412</v>
      </c>
      <c r="AA21" s="1083" t="s">
        <v>1413</v>
      </c>
      <c r="AB21" s="988"/>
      <c r="AC21" s="987"/>
      <c r="AD21" s="987"/>
      <c r="AE21" s="987"/>
      <c r="AF21" s="987"/>
      <c r="AG21" s="988"/>
      <c r="AH21" s="1058"/>
      <c r="AI21" s="1096"/>
      <c r="AJ21" s="989"/>
      <c r="AK21" s="988"/>
      <c r="AL21" s="988"/>
      <c r="AM21" s="988"/>
      <c r="AN21" s="988"/>
      <c r="AO21" s="988"/>
      <c r="AP21" s="988"/>
      <c r="AQ21" s="988"/>
      <c r="AR21" s="988"/>
      <c r="AS21" s="1085"/>
      <c r="AT21" s="1085"/>
      <c r="AU21" s="896"/>
      <c r="AV21" s="896"/>
      <c r="AW21" s="901"/>
      <c r="AX21" s="892" t="s">
        <v>1418</v>
      </c>
    </row>
    <row r="22" spans="1:50" ht="143.1">
      <c r="A22" s="915">
        <v>7204</v>
      </c>
      <c r="B22" s="915">
        <v>1</v>
      </c>
      <c r="C22" s="1089" t="s">
        <v>1419</v>
      </c>
      <c r="D22" s="878" t="s">
        <v>1420</v>
      </c>
      <c r="E22" s="1043" t="s">
        <v>1421</v>
      </c>
      <c r="F22" s="915" t="s">
        <v>798</v>
      </c>
      <c r="G22" s="915" t="s">
        <v>971</v>
      </c>
      <c r="H22" s="915" t="s">
        <v>800</v>
      </c>
      <c r="I22" s="915">
        <v>529725</v>
      </c>
      <c r="J22" s="915">
        <v>180990</v>
      </c>
      <c r="K22" s="915" t="s">
        <v>801</v>
      </c>
      <c r="L22" s="915"/>
      <c r="M22" s="878" t="s">
        <v>1422</v>
      </c>
      <c r="N22" s="915"/>
      <c r="O22" s="1121" t="s">
        <v>1423</v>
      </c>
      <c r="P22" s="1121"/>
      <c r="Q22" s="1121"/>
      <c r="R22" s="1121"/>
      <c r="S22" s="1121" t="s">
        <v>846</v>
      </c>
      <c r="T22" s="1121" t="s">
        <v>879</v>
      </c>
      <c r="U22" s="1121">
        <v>2</v>
      </c>
      <c r="V22" s="1092">
        <f t="shared" ca="1" si="0"/>
        <v>45771</v>
      </c>
      <c r="W22" s="1097" t="s">
        <v>806</v>
      </c>
      <c r="X22" s="1097" t="s">
        <v>807</v>
      </c>
      <c r="Y22" s="1097" t="s">
        <v>806</v>
      </c>
      <c r="Z22" s="1109" t="s">
        <v>1424</v>
      </c>
      <c r="AA22" s="1083" t="s">
        <v>1425</v>
      </c>
      <c r="AB22" s="1058">
        <v>2</v>
      </c>
      <c r="AC22" s="987"/>
      <c r="AD22" s="987"/>
      <c r="AE22" s="987"/>
      <c r="AF22" s="987"/>
      <c r="AG22" s="988"/>
      <c r="AH22" s="1058"/>
      <c r="AI22" s="1096"/>
      <c r="AJ22" s="989"/>
      <c r="AK22" s="988"/>
      <c r="AL22" s="988"/>
      <c r="AM22" s="988"/>
      <c r="AN22" s="988"/>
      <c r="AO22" s="988"/>
      <c r="AP22" s="988"/>
      <c r="AQ22" s="988"/>
      <c r="AR22" s="988"/>
      <c r="AS22" s="1085"/>
      <c r="AT22" s="1085"/>
      <c r="AU22" s="896"/>
      <c r="AV22" s="896"/>
      <c r="AW22" s="901"/>
      <c r="AX22" s="892" t="s">
        <v>1427</v>
      </c>
    </row>
    <row r="23" spans="1:50" ht="117">
      <c r="A23" s="915">
        <v>7213</v>
      </c>
      <c r="B23" s="915">
        <v>1</v>
      </c>
      <c r="C23" s="1089" t="s">
        <v>884</v>
      </c>
      <c r="D23" s="915" t="s">
        <v>885</v>
      </c>
      <c r="E23" s="1090" t="s">
        <v>886</v>
      </c>
      <c r="F23" s="915" t="s">
        <v>798</v>
      </c>
      <c r="G23" s="915" t="s">
        <v>887</v>
      </c>
      <c r="H23" s="915" t="s">
        <v>800</v>
      </c>
      <c r="I23" s="915">
        <v>528993</v>
      </c>
      <c r="J23" s="915">
        <v>185015</v>
      </c>
      <c r="K23" s="915" t="s">
        <v>801</v>
      </c>
      <c r="L23" s="915"/>
      <c r="M23" s="878" t="s">
        <v>844</v>
      </c>
      <c r="N23" s="915"/>
      <c r="O23" s="1091" t="s">
        <v>845</v>
      </c>
      <c r="P23" s="1091"/>
      <c r="Q23" s="1091"/>
      <c r="R23" s="1091"/>
      <c r="S23" s="1091" t="s">
        <v>846</v>
      </c>
      <c r="T23" s="1091" t="s">
        <v>847</v>
      </c>
      <c r="U23" s="1091">
        <v>5</v>
      </c>
      <c r="V23" s="1092">
        <f t="shared" ca="1" si="0"/>
        <v>45776</v>
      </c>
      <c r="W23" s="1097" t="s">
        <v>806</v>
      </c>
      <c r="X23" s="1097" t="s">
        <v>807</v>
      </c>
      <c r="Y23" s="1097" t="s">
        <v>888</v>
      </c>
      <c r="Z23" s="1109" t="s">
        <v>889</v>
      </c>
      <c r="AA23" s="1083" t="s">
        <v>890</v>
      </c>
      <c r="AB23" s="988"/>
      <c r="AC23" s="987"/>
      <c r="AD23" s="987"/>
      <c r="AE23" s="987"/>
      <c r="AF23" s="987"/>
      <c r="AG23" s="988"/>
      <c r="AH23" s="1058"/>
      <c r="AI23" s="1096"/>
      <c r="AJ23" s="989"/>
      <c r="AK23" s="1110"/>
      <c r="AL23" s="1110"/>
      <c r="AM23" s="1110"/>
      <c r="AN23" s="1110"/>
      <c r="AO23" s="1098"/>
      <c r="AP23" s="1110"/>
      <c r="AQ23" s="1110"/>
      <c r="AR23" s="988"/>
      <c r="AS23" s="1085"/>
      <c r="AT23" s="910"/>
      <c r="AU23" s="924"/>
      <c r="AV23" s="924"/>
      <c r="AW23" s="901"/>
      <c r="AX23" s="911"/>
    </row>
    <row r="24" spans="1:50" ht="65.099999999999994">
      <c r="A24" s="915">
        <v>7214</v>
      </c>
      <c r="B24" s="915">
        <v>2</v>
      </c>
      <c r="C24" s="1089" t="s">
        <v>892</v>
      </c>
      <c r="D24" s="915" t="s">
        <v>893</v>
      </c>
      <c r="E24" s="1090" t="s">
        <v>894</v>
      </c>
      <c r="F24" s="1100" t="s">
        <v>798</v>
      </c>
      <c r="G24" s="1100" t="s">
        <v>895</v>
      </c>
      <c r="H24" s="1100" t="s">
        <v>800</v>
      </c>
      <c r="I24" s="1100">
        <v>528720</v>
      </c>
      <c r="J24" s="1100">
        <v>189610</v>
      </c>
      <c r="K24" s="1100" t="s">
        <v>801</v>
      </c>
      <c r="L24" s="1100"/>
      <c r="M24" s="1101" t="s">
        <v>896</v>
      </c>
      <c r="N24" s="1101" t="s">
        <v>897</v>
      </c>
      <c r="O24" s="1103" t="s">
        <v>898</v>
      </c>
      <c r="P24" s="1103"/>
      <c r="Q24" s="1103"/>
      <c r="R24" s="1103"/>
      <c r="S24" s="1104" t="s">
        <v>899</v>
      </c>
      <c r="T24" s="1091" t="s">
        <v>900</v>
      </c>
      <c r="U24" s="1091">
        <v>1</v>
      </c>
      <c r="V24" s="1092">
        <f t="shared" ca="1" si="0"/>
        <v>45770</v>
      </c>
      <c r="W24" s="1107" t="s">
        <v>901</v>
      </c>
      <c r="X24" s="1097" t="s">
        <v>807</v>
      </c>
      <c r="Y24" s="1106" t="s">
        <v>806</v>
      </c>
      <c r="Z24" s="1120" t="s">
        <v>902</v>
      </c>
      <c r="AA24" s="1083" t="s">
        <v>903</v>
      </c>
      <c r="AB24" s="988"/>
      <c r="AC24" s="987"/>
      <c r="AD24" s="987"/>
      <c r="AE24" s="987"/>
      <c r="AF24" s="987"/>
      <c r="AG24" s="988"/>
      <c r="AH24" s="1058"/>
      <c r="AI24" s="1058"/>
      <c r="AJ24" s="989"/>
      <c r="AK24" s="954"/>
      <c r="AL24" s="954"/>
      <c r="AM24" s="954"/>
      <c r="AN24" s="954"/>
      <c r="AO24" s="1098"/>
      <c r="AP24" s="1098"/>
      <c r="AQ24" s="1098"/>
      <c r="AR24" s="988"/>
      <c r="AS24" s="1085"/>
      <c r="AT24" s="1085"/>
      <c r="AU24" s="896"/>
      <c r="AV24" s="896"/>
      <c r="AW24" s="901"/>
      <c r="AX24" s="911"/>
    </row>
    <row r="25" spans="1:50" ht="33.950000000000003" hidden="1" customHeight="1">
      <c r="A25" s="915">
        <v>7247</v>
      </c>
      <c r="B25" s="915" t="s">
        <v>825</v>
      </c>
      <c r="C25" s="1089" t="s">
        <v>905</v>
      </c>
      <c r="D25" s="915" t="s">
        <v>906</v>
      </c>
      <c r="E25" s="1099" t="s">
        <v>907</v>
      </c>
      <c r="F25" s="1100" t="s">
        <v>798</v>
      </c>
      <c r="G25" s="1100" t="s">
        <v>908</v>
      </c>
      <c r="H25" s="1100" t="s">
        <v>800</v>
      </c>
      <c r="I25" s="1100"/>
      <c r="J25" s="1100"/>
      <c r="K25" s="1100" t="s">
        <v>862</v>
      </c>
      <c r="L25" s="915" t="s">
        <v>830</v>
      </c>
      <c r="M25" s="1101" t="s">
        <v>909</v>
      </c>
      <c r="N25" s="1102" t="s">
        <v>806</v>
      </c>
      <c r="O25" s="1103" t="s">
        <v>910</v>
      </c>
      <c r="P25" s="1103" t="s">
        <v>911</v>
      </c>
      <c r="Q25" s="1103" t="s">
        <v>912</v>
      </c>
      <c r="R25" s="1103" t="s">
        <v>913</v>
      </c>
      <c r="S25" s="1104"/>
      <c r="T25" s="1091"/>
      <c r="U25" s="1091"/>
      <c r="V25" s="1105"/>
      <c r="W25" s="1106"/>
      <c r="X25" s="1097"/>
      <c r="Y25" s="1107"/>
      <c r="Z25" s="1108"/>
      <c r="AA25" s="1083"/>
      <c r="AB25" s="988"/>
      <c r="AC25" s="987"/>
      <c r="AD25" s="987"/>
      <c r="AE25" s="987"/>
      <c r="AF25" s="987"/>
      <c r="AG25" s="988"/>
      <c r="AH25" s="1058"/>
      <c r="AI25" s="1058"/>
      <c r="AJ25" s="989"/>
      <c r="AK25" s="988"/>
      <c r="AL25" s="988"/>
      <c r="AM25" s="988"/>
      <c r="AN25" s="988"/>
      <c r="AO25" s="988"/>
      <c r="AP25" s="988"/>
      <c r="AQ25" s="988"/>
      <c r="AR25" s="988"/>
      <c r="AS25" s="1085"/>
      <c r="AT25" s="1085"/>
      <c r="AU25" s="896"/>
      <c r="AV25" s="896"/>
      <c r="AW25" s="901"/>
      <c r="AX25" s="911"/>
    </row>
    <row r="26" spans="1:50" ht="156">
      <c r="A26" s="915">
        <v>7262</v>
      </c>
      <c r="B26" s="915">
        <v>1</v>
      </c>
      <c r="C26" s="1089" t="s">
        <v>1428</v>
      </c>
      <c r="D26" s="878" t="s">
        <v>1429</v>
      </c>
      <c r="E26" s="1090" t="s">
        <v>1430</v>
      </c>
      <c r="F26" s="915" t="s">
        <v>798</v>
      </c>
      <c r="G26" s="915" t="s">
        <v>842</v>
      </c>
      <c r="H26" s="915" t="s">
        <v>800</v>
      </c>
      <c r="I26" s="915">
        <v>528364</v>
      </c>
      <c r="J26" s="915">
        <v>181139</v>
      </c>
      <c r="K26" s="915" t="s">
        <v>801</v>
      </c>
      <c r="L26" s="915"/>
      <c r="M26" s="1130" t="s">
        <v>1431</v>
      </c>
      <c r="N26" s="915" t="s">
        <v>1432</v>
      </c>
      <c r="O26" s="1091" t="s">
        <v>1433</v>
      </c>
      <c r="P26" s="1091"/>
      <c r="Q26" s="1091"/>
      <c r="R26" s="1091"/>
      <c r="S26" s="1091" t="s">
        <v>1434</v>
      </c>
      <c r="T26" s="1091" t="s">
        <v>922</v>
      </c>
      <c r="U26" s="1091">
        <v>1</v>
      </c>
      <c r="V26" s="1092">
        <f ca="1">WORKDAY(TODAY(), U26)</f>
        <v>45770</v>
      </c>
      <c r="W26" s="1097" t="s">
        <v>1435</v>
      </c>
      <c r="X26" s="1097"/>
      <c r="Y26" s="1097" t="s">
        <v>1436</v>
      </c>
      <c r="Z26" s="1109" t="s">
        <v>1437</v>
      </c>
      <c r="AA26" s="1083" t="s">
        <v>1438</v>
      </c>
      <c r="AB26" s="988"/>
      <c r="AC26" s="987"/>
      <c r="AD26" s="987"/>
      <c r="AE26" s="987"/>
      <c r="AF26" s="987"/>
      <c r="AG26" s="988"/>
      <c r="AH26" s="1058"/>
      <c r="AI26" s="1096"/>
      <c r="AJ26" s="989"/>
      <c r="AK26" s="988"/>
      <c r="AL26" s="988"/>
      <c r="AM26" s="988"/>
      <c r="AN26" s="988"/>
      <c r="AO26" s="988"/>
      <c r="AP26" s="988"/>
      <c r="AQ26" s="988"/>
      <c r="AR26" s="988"/>
      <c r="AS26" s="1085"/>
      <c r="AT26" s="1085"/>
      <c r="AU26" s="896"/>
      <c r="AV26" s="896"/>
      <c r="AW26" s="901"/>
      <c r="AX26" s="892" t="s">
        <v>1442</v>
      </c>
    </row>
    <row r="27" spans="1:50" ht="74.45" hidden="1" customHeight="1">
      <c r="A27" s="915">
        <v>7269</v>
      </c>
      <c r="B27" s="915">
        <v>1</v>
      </c>
      <c r="C27" s="1089" t="s">
        <v>1443</v>
      </c>
      <c r="D27" s="878" t="s">
        <v>1444</v>
      </c>
      <c r="E27" s="1043" t="s">
        <v>1445</v>
      </c>
      <c r="F27" s="915" t="s">
        <v>798</v>
      </c>
      <c r="G27" s="915" t="s">
        <v>887</v>
      </c>
      <c r="H27" s="915" t="s">
        <v>800</v>
      </c>
      <c r="I27" s="915">
        <v>528751</v>
      </c>
      <c r="J27" s="915">
        <v>183718</v>
      </c>
      <c r="K27" s="915" t="s">
        <v>843</v>
      </c>
      <c r="L27" s="915"/>
      <c r="M27" s="878" t="s">
        <v>1446</v>
      </c>
      <c r="N27" s="915"/>
      <c r="O27" s="1091" t="s">
        <v>1447</v>
      </c>
      <c r="P27" s="1091"/>
      <c r="Q27" s="1091"/>
      <c r="R27" s="1091"/>
      <c r="S27" s="1091" t="s">
        <v>1448</v>
      </c>
      <c r="T27" s="1091" t="s">
        <v>1449</v>
      </c>
      <c r="U27" s="1091">
        <v>3</v>
      </c>
      <c r="V27" s="1092">
        <f ca="1">WORKDAY(TODAY(), U27)</f>
        <v>45772</v>
      </c>
      <c r="W27" s="1093" t="s">
        <v>1450</v>
      </c>
      <c r="X27" s="1093" t="s">
        <v>807</v>
      </c>
      <c r="Y27" s="1097" t="s">
        <v>1451</v>
      </c>
      <c r="Z27" s="1109" t="s">
        <v>1452</v>
      </c>
      <c r="AA27" s="1083" t="s">
        <v>1453</v>
      </c>
      <c r="AB27" s="988"/>
      <c r="AC27" s="987"/>
      <c r="AD27" s="987"/>
      <c r="AE27" s="987"/>
      <c r="AF27" s="987"/>
      <c r="AG27" s="988"/>
      <c r="AH27" s="1058"/>
      <c r="AI27" s="1096"/>
      <c r="AJ27" s="989"/>
      <c r="AK27" s="988"/>
      <c r="AL27" s="988"/>
      <c r="AM27" s="988"/>
      <c r="AN27" s="988"/>
      <c r="AO27" s="1128"/>
      <c r="AP27" s="1128"/>
      <c r="AQ27" s="1128"/>
      <c r="AR27" s="988"/>
      <c r="AS27" s="1085"/>
      <c r="AT27" s="1085"/>
      <c r="AU27" s="896"/>
      <c r="AV27" s="896"/>
      <c r="AW27" s="901"/>
      <c r="AX27" s="911" t="s">
        <v>1456</v>
      </c>
    </row>
    <row r="28" spans="1:50" ht="39">
      <c r="A28" s="915">
        <v>7285</v>
      </c>
      <c r="B28" s="915">
        <v>1</v>
      </c>
      <c r="C28" s="1089" t="s">
        <v>915</v>
      </c>
      <c r="D28" s="915" t="s">
        <v>916</v>
      </c>
      <c r="E28" s="1090" t="s">
        <v>917</v>
      </c>
      <c r="F28" s="915" t="s">
        <v>798</v>
      </c>
      <c r="G28" s="915" t="s">
        <v>918</v>
      </c>
      <c r="H28" s="915" t="s">
        <v>800</v>
      </c>
      <c r="I28" s="915">
        <v>542428</v>
      </c>
      <c r="J28" s="915">
        <v>183943</v>
      </c>
      <c r="K28" s="915" t="s">
        <v>801</v>
      </c>
      <c r="L28" s="915"/>
      <c r="M28" s="915" t="s">
        <v>919</v>
      </c>
      <c r="N28" s="915"/>
      <c r="O28" s="1091" t="s">
        <v>920</v>
      </c>
      <c r="P28" s="1091"/>
      <c r="Q28" s="1091"/>
      <c r="R28" s="1091"/>
      <c r="S28" s="1091" t="s">
        <v>921</v>
      </c>
      <c r="T28" s="1091" t="s">
        <v>922</v>
      </c>
      <c r="U28" s="1091">
        <v>1</v>
      </c>
      <c r="V28" s="1092">
        <f ca="1">WORKDAY(TODAY(), U28)</f>
        <v>45770</v>
      </c>
      <c r="W28" s="1093" t="s">
        <v>923</v>
      </c>
      <c r="X28" s="1093"/>
      <c r="Y28" s="1097" t="s">
        <v>924</v>
      </c>
      <c r="Z28" s="1109" t="s">
        <v>925</v>
      </c>
      <c r="AA28" s="1083" t="s">
        <v>926</v>
      </c>
      <c r="AB28" s="988"/>
      <c r="AC28" s="987"/>
      <c r="AD28" s="987"/>
      <c r="AE28" s="987"/>
      <c r="AF28" s="987"/>
      <c r="AG28" s="988"/>
      <c r="AH28" s="1058"/>
      <c r="AI28" s="1096"/>
      <c r="AJ28" s="989"/>
      <c r="AK28" s="1131"/>
      <c r="AL28" s="1131"/>
      <c r="AM28" s="1131"/>
      <c r="AN28" s="1131"/>
      <c r="AO28" s="1132"/>
      <c r="AP28" s="1132"/>
      <c r="AQ28" s="1131"/>
      <c r="AR28" s="921"/>
      <c r="AS28" s="1085"/>
      <c r="AT28" s="921"/>
      <c r="AU28" s="926"/>
      <c r="AV28" s="926"/>
      <c r="AW28" s="901"/>
      <c r="AX28" s="911"/>
    </row>
    <row r="29" spans="1:50" ht="39">
      <c r="A29" s="915">
        <v>7294</v>
      </c>
      <c r="B29" s="915" t="s">
        <v>819</v>
      </c>
      <c r="C29" s="1089" t="s">
        <v>930</v>
      </c>
      <c r="D29" s="915" t="s">
        <v>931</v>
      </c>
      <c r="E29" s="1099" t="s">
        <v>932</v>
      </c>
      <c r="F29" s="1100" t="s">
        <v>798</v>
      </c>
      <c r="G29" s="1100" t="s">
        <v>933</v>
      </c>
      <c r="H29" s="1100" t="s">
        <v>800</v>
      </c>
      <c r="I29" s="1100">
        <v>521770</v>
      </c>
      <c r="J29" s="1100">
        <v>183380</v>
      </c>
      <c r="K29" s="1100" t="s">
        <v>843</v>
      </c>
      <c r="L29" s="1100"/>
      <c r="M29" s="1101"/>
      <c r="N29" s="1133"/>
      <c r="O29" s="1103"/>
      <c r="P29" s="1103"/>
      <c r="Q29" s="1103"/>
      <c r="R29" s="1103"/>
      <c r="S29" s="1104"/>
      <c r="T29" s="1091"/>
      <c r="U29" s="1091"/>
      <c r="V29" s="1105"/>
      <c r="W29" s="1106"/>
      <c r="X29" s="1097"/>
      <c r="Y29" s="1107"/>
      <c r="Z29" s="1108"/>
      <c r="AA29" s="1083"/>
      <c r="AB29" s="988"/>
      <c r="AC29" s="987"/>
      <c r="AD29" s="987"/>
      <c r="AE29" s="987"/>
      <c r="AF29" s="987"/>
      <c r="AG29" s="988"/>
      <c r="AH29" s="1058"/>
      <c r="AI29" s="1058"/>
      <c r="AJ29" s="989"/>
      <c r="AK29" s="988"/>
      <c r="AL29" s="988"/>
      <c r="AM29" s="988"/>
      <c r="AN29" s="988"/>
      <c r="AO29" s="988"/>
      <c r="AP29" s="988"/>
      <c r="AQ29" s="988"/>
      <c r="AR29" s="988"/>
      <c r="AS29" s="1085"/>
      <c r="AT29" s="1085"/>
      <c r="AU29" s="896"/>
      <c r="AV29" s="896"/>
      <c r="AW29" s="901"/>
      <c r="AX29" s="911" t="s">
        <v>824</v>
      </c>
    </row>
    <row r="30" spans="1:50" ht="39">
      <c r="A30" s="915">
        <v>7297</v>
      </c>
      <c r="B30" s="915" t="s">
        <v>819</v>
      </c>
      <c r="C30" s="1089" t="s">
        <v>858</v>
      </c>
      <c r="D30" s="915" t="s">
        <v>934</v>
      </c>
      <c r="E30" s="1099" t="s">
        <v>935</v>
      </c>
      <c r="F30" s="1100" t="s">
        <v>798</v>
      </c>
      <c r="G30" s="1100" t="s">
        <v>936</v>
      </c>
      <c r="H30" s="1100" t="s">
        <v>800</v>
      </c>
      <c r="I30" s="1100">
        <v>529560</v>
      </c>
      <c r="J30" s="1100">
        <v>194300</v>
      </c>
      <c r="K30" s="1100" t="s">
        <v>801</v>
      </c>
      <c r="L30" s="1100"/>
      <c r="M30" s="1101"/>
      <c r="N30" s="1102"/>
      <c r="O30" s="1103"/>
      <c r="P30" s="1103"/>
      <c r="Q30" s="1103"/>
      <c r="R30" s="1103"/>
      <c r="S30" s="1104"/>
      <c r="T30" s="1091"/>
      <c r="U30" s="1091"/>
      <c r="V30" s="1105"/>
      <c r="W30" s="1106"/>
      <c r="X30" s="1097"/>
      <c r="Y30" s="1107"/>
      <c r="Z30" s="1108"/>
      <c r="AA30" s="1083"/>
      <c r="AB30" s="988"/>
      <c r="AC30" s="987"/>
      <c r="AD30" s="987"/>
      <c r="AE30" s="987"/>
      <c r="AF30" s="987"/>
      <c r="AG30" s="988"/>
      <c r="AH30" s="1058"/>
      <c r="AI30" s="1058"/>
      <c r="AJ30" s="989"/>
      <c r="AK30" s="988"/>
      <c r="AL30" s="988"/>
      <c r="AM30" s="988"/>
      <c r="AN30" s="988"/>
      <c r="AO30" s="988"/>
      <c r="AP30" s="988"/>
      <c r="AQ30" s="988"/>
      <c r="AR30" s="988"/>
      <c r="AS30" s="1085"/>
      <c r="AT30" s="1085"/>
      <c r="AU30" s="896"/>
      <c r="AV30" s="896"/>
      <c r="AW30" s="901"/>
      <c r="AX30" s="911" t="s">
        <v>824</v>
      </c>
    </row>
    <row r="31" spans="1:50" ht="117">
      <c r="A31" s="915">
        <v>7306</v>
      </c>
      <c r="B31" s="915">
        <v>1</v>
      </c>
      <c r="C31" s="1089" t="s">
        <v>937</v>
      </c>
      <c r="D31" s="915" t="s">
        <v>938</v>
      </c>
      <c r="E31" s="1090" t="s">
        <v>939</v>
      </c>
      <c r="F31" s="915" t="s">
        <v>798</v>
      </c>
      <c r="G31" s="915" t="s">
        <v>940</v>
      </c>
      <c r="H31" s="915" t="s">
        <v>800</v>
      </c>
      <c r="I31" s="915">
        <v>539660</v>
      </c>
      <c r="J31" s="915">
        <v>187641</v>
      </c>
      <c r="K31" s="915" t="s">
        <v>801</v>
      </c>
      <c r="L31" s="915"/>
      <c r="M31" s="878" t="s">
        <v>844</v>
      </c>
      <c r="N31" s="915"/>
      <c r="O31" s="1091" t="s">
        <v>845</v>
      </c>
      <c r="P31" s="1091"/>
      <c r="Q31" s="1091"/>
      <c r="R31" s="1091"/>
      <c r="S31" s="1091" t="s">
        <v>846</v>
      </c>
      <c r="T31" s="1091" t="s">
        <v>847</v>
      </c>
      <c r="U31" s="1091">
        <v>5</v>
      </c>
      <c r="V31" s="1092">
        <f ca="1">WORKDAY(TODAY(), U31)</f>
        <v>45776</v>
      </c>
      <c r="W31" s="1097" t="s">
        <v>941</v>
      </c>
      <c r="X31" s="1097" t="s">
        <v>849</v>
      </c>
      <c r="Y31" s="1097" t="s">
        <v>806</v>
      </c>
      <c r="Z31" s="1094" t="s">
        <v>942</v>
      </c>
      <c r="AA31" s="1083" t="s">
        <v>943</v>
      </c>
      <c r="AB31" s="988"/>
      <c r="AC31" s="987"/>
      <c r="AD31" s="987"/>
      <c r="AE31" s="987"/>
      <c r="AF31" s="987"/>
      <c r="AG31" s="988"/>
      <c r="AH31" s="1058"/>
      <c r="AI31" s="1096"/>
      <c r="AJ31" s="989"/>
      <c r="AK31" s="1110"/>
      <c r="AL31" s="1110"/>
      <c r="AM31" s="1110"/>
      <c r="AN31" s="1110"/>
      <c r="AO31" s="1098"/>
      <c r="AP31" s="1098"/>
      <c r="AQ31" s="1098"/>
      <c r="AR31" s="988"/>
      <c r="AS31" s="1085"/>
      <c r="AT31" s="1085"/>
      <c r="AU31" s="896"/>
      <c r="AV31" s="896"/>
      <c r="AW31" s="901"/>
      <c r="AX31" s="911"/>
    </row>
    <row r="32" spans="1:50" ht="117">
      <c r="A32" s="915">
        <v>7313</v>
      </c>
      <c r="B32" s="915">
        <v>1</v>
      </c>
      <c r="C32" s="1089" t="s">
        <v>1457</v>
      </c>
      <c r="D32" s="915" t="s">
        <v>1458</v>
      </c>
      <c r="E32" s="1090" t="s">
        <v>1459</v>
      </c>
      <c r="F32" s="915" t="s">
        <v>798</v>
      </c>
      <c r="G32" s="915" t="s">
        <v>1460</v>
      </c>
      <c r="H32" s="915" t="s">
        <v>800</v>
      </c>
      <c r="I32" s="915">
        <v>530541</v>
      </c>
      <c r="J32" s="915">
        <v>181546</v>
      </c>
      <c r="K32" s="915" t="s">
        <v>801</v>
      </c>
      <c r="L32" s="915"/>
      <c r="M32" s="878" t="s">
        <v>844</v>
      </c>
      <c r="N32" s="915"/>
      <c r="O32" s="1091" t="s">
        <v>845</v>
      </c>
      <c r="P32" s="1091"/>
      <c r="Q32" s="1091"/>
      <c r="R32" s="1091"/>
      <c r="S32" s="1091" t="s">
        <v>846</v>
      </c>
      <c r="T32" s="1091" t="s">
        <v>847</v>
      </c>
      <c r="U32" s="1091">
        <v>5</v>
      </c>
      <c r="V32" s="1092">
        <f ca="1">WORKDAY(TODAY(), U32)</f>
        <v>45776</v>
      </c>
      <c r="W32" s="1097" t="s">
        <v>806</v>
      </c>
      <c r="X32" s="1097" t="s">
        <v>807</v>
      </c>
      <c r="Y32" s="1097" t="s">
        <v>1461</v>
      </c>
      <c r="Z32" s="1109" t="s">
        <v>1462</v>
      </c>
      <c r="AA32" s="1083" t="s">
        <v>1463</v>
      </c>
      <c r="AB32" s="988"/>
      <c r="AC32" s="987"/>
      <c r="AD32" s="987"/>
      <c r="AE32" s="987"/>
      <c r="AF32" s="987"/>
      <c r="AG32" s="988"/>
      <c r="AH32" s="1058"/>
      <c r="AI32" s="1096"/>
      <c r="AJ32" s="989"/>
      <c r="AK32" s="988"/>
      <c r="AL32" s="988"/>
      <c r="AM32" s="988"/>
      <c r="AN32" s="988"/>
      <c r="AO32" s="988"/>
      <c r="AP32" s="988"/>
      <c r="AQ32" s="988"/>
      <c r="AR32" s="988"/>
      <c r="AS32" s="1085"/>
      <c r="AT32" s="1127"/>
      <c r="AU32" s="933"/>
      <c r="AV32" s="896"/>
      <c r="AW32" s="901"/>
      <c r="AX32" s="892" t="s">
        <v>1466</v>
      </c>
    </row>
    <row r="33" spans="1:50" ht="117">
      <c r="A33" s="915">
        <v>7326</v>
      </c>
      <c r="B33" s="915">
        <v>1</v>
      </c>
      <c r="C33" s="1089" t="s">
        <v>945</v>
      </c>
      <c r="D33" s="915" t="s">
        <v>946</v>
      </c>
      <c r="E33" s="1090" t="s">
        <v>947</v>
      </c>
      <c r="F33" s="915"/>
      <c r="G33" s="915" t="s">
        <v>948</v>
      </c>
      <c r="H33" s="915" t="s">
        <v>800</v>
      </c>
      <c r="I33" s="915">
        <v>517510</v>
      </c>
      <c r="J33" s="915">
        <v>177380</v>
      </c>
      <c r="K33" s="915" t="s">
        <v>801</v>
      </c>
      <c r="L33" s="915"/>
      <c r="M33" s="878" t="s">
        <v>844</v>
      </c>
      <c r="N33" s="915"/>
      <c r="O33" s="1091" t="s">
        <v>845</v>
      </c>
      <c r="P33" s="1091"/>
      <c r="Q33" s="1091"/>
      <c r="R33" s="1091"/>
      <c r="S33" s="1091" t="s">
        <v>846</v>
      </c>
      <c r="T33" s="1091" t="s">
        <v>847</v>
      </c>
      <c r="U33" s="1091">
        <v>5</v>
      </c>
      <c r="V33" s="1092">
        <f ca="1">WORKDAY(TODAY(), U33)</f>
        <v>45776</v>
      </c>
      <c r="W33" s="1097" t="s">
        <v>806</v>
      </c>
      <c r="X33" s="1097" t="s">
        <v>807</v>
      </c>
      <c r="Y33" s="1097" t="s">
        <v>806</v>
      </c>
      <c r="Z33" s="1109" t="s">
        <v>949</v>
      </c>
      <c r="AA33" s="1083" t="s">
        <v>950</v>
      </c>
      <c r="AB33" s="988"/>
      <c r="AC33" s="987"/>
      <c r="AD33" s="987"/>
      <c r="AE33" s="987"/>
      <c r="AF33" s="987"/>
      <c r="AG33" s="988"/>
      <c r="AH33" s="1058"/>
      <c r="AI33" s="1096"/>
      <c r="AJ33" s="989"/>
      <c r="AK33" s="1134"/>
      <c r="AL33" s="1098"/>
      <c r="AM33" s="1098"/>
      <c r="AN33" s="1098"/>
      <c r="AO33" s="1098"/>
      <c r="AP33" s="1098"/>
      <c r="AQ33" s="1098"/>
      <c r="AR33" s="988"/>
      <c r="AS33" s="1085"/>
      <c r="AT33" s="910"/>
      <c r="AU33" s="924"/>
      <c r="AV33" s="896"/>
      <c r="AW33" s="901"/>
      <c r="AX33" s="911"/>
    </row>
    <row r="34" spans="1:50" ht="65.099999999999994">
      <c r="A34" s="915">
        <v>7327</v>
      </c>
      <c r="B34" s="915">
        <v>1</v>
      </c>
      <c r="C34" s="1089" t="s">
        <v>951</v>
      </c>
      <c r="D34" s="878" t="s">
        <v>952</v>
      </c>
      <c r="E34" s="1090" t="s">
        <v>953</v>
      </c>
      <c r="F34" s="915" t="s">
        <v>798</v>
      </c>
      <c r="G34" s="915" t="s">
        <v>895</v>
      </c>
      <c r="H34" s="915" t="s">
        <v>800</v>
      </c>
      <c r="I34" s="915">
        <v>528424</v>
      </c>
      <c r="J34" s="915">
        <v>187410</v>
      </c>
      <c r="K34" s="915" t="s">
        <v>801</v>
      </c>
      <c r="L34" s="915"/>
      <c r="M34" s="878" t="s">
        <v>954</v>
      </c>
      <c r="N34" s="915"/>
      <c r="O34" s="1091"/>
      <c r="P34" s="1091"/>
      <c r="Q34" s="1091"/>
      <c r="R34" s="1091"/>
      <c r="S34" s="1091" t="s">
        <v>846</v>
      </c>
      <c r="T34" s="1091" t="s">
        <v>955</v>
      </c>
      <c r="U34" s="1091">
        <v>10</v>
      </c>
      <c r="V34" s="1092">
        <f ca="1">WORKDAY(TODAY(), U34)</f>
        <v>45783</v>
      </c>
      <c r="W34" s="1097" t="s">
        <v>806</v>
      </c>
      <c r="X34" s="1097" t="s">
        <v>807</v>
      </c>
      <c r="Y34" s="1097" t="s">
        <v>806</v>
      </c>
      <c r="Z34" s="1094" t="s">
        <v>956</v>
      </c>
      <c r="AA34" s="1083" t="s">
        <v>957</v>
      </c>
      <c r="AB34" s="988"/>
      <c r="AC34" s="987"/>
      <c r="AD34" s="1135"/>
      <c r="AE34" s="1135"/>
      <c r="AF34" s="1135"/>
      <c r="AG34" s="1111"/>
      <c r="AH34" s="1136"/>
      <c r="AI34" s="1137"/>
      <c r="AJ34" s="989"/>
      <c r="AK34" s="1110"/>
      <c r="AL34" s="1110"/>
      <c r="AM34" s="1110"/>
      <c r="AN34" s="1110"/>
      <c r="AO34" s="1098"/>
      <c r="AP34" s="1110"/>
      <c r="AQ34" s="1098"/>
      <c r="AR34" s="988"/>
      <c r="AS34" s="1085"/>
      <c r="AT34" s="1085"/>
      <c r="AU34" s="896"/>
      <c r="AV34" s="896"/>
      <c r="AW34" s="901"/>
      <c r="AX34" s="911" t="s">
        <v>960</v>
      </c>
    </row>
    <row r="35" spans="1:50" ht="39">
      <c r="A35" s="915">
        <v>7332</v>
      </c>
      <c r="B35" s="915" t="s">
        <v>819</v>
      </c>
      <c r="C35" s="1089" t="s">
        <v>930</v>
      </c>
      <c r="D35" s="915" t="s">
        <v>961</v>
      </c>
      <c r="E35" s="1099" t="s">
        <v>962</v>
      </c>
      <c r="F35" s="1100" t="s">
        <v>798</v>
      </c>
      <c r="G35" s="1100" t="s">
        <v>963</v>
      </c>
      <c r="H35" s="1100" t="s">
        <v>800</v>
      </c>
      <c r="I35" s="1100">
        <v>525838</v>
      </c>
      <c r="J35" s="1100">
        <v>164504</v>
      </c>
      <c r="K35" s="1100" t="s">
        <v>801</v>
      </c>
      <c r="L35" s="1100"/>
      <c r="M35" s="1101"/>
      <c r="N35" s="1102"/>
      <c r="O35" s="1103"/>
      <c r="P35" s="1103"/>
      <c r="Q35" s="1103"/>
      <c r="R35" s="1103"/>
      <c r="S35" s="1104"/>
      <c r="T35" s="1091"/>
      <c r="U35" s="1091"/>
      <c r="V35" s="1105"/>
      <c r="W35" s="1106"/>
      <c r="X35" s="1097"/>
      <c r="Y35" s="1107"/>
      <c r="Z35" s="1108"/>
      <c r="AA35" s="1083"/>
      <c r="AB35" s="988"/>
      <c r="AC35" s="987"/>
      <c r="AD35" s="921"/>
      <c r="AE35" s="921"/>
      <c r="AF35" s="921"/>
      <c r="AG35" s="910"/>
      <c r="AH35" s="1138"/>
      <c r="AI35" s="1138"/>
      <c r="AJ35" s="1049"/>
      <c r="AK35" s="988"/>
      <c r="AL35" s="988"/>
      <c r="AM35" s="988"/>
      <c r="AN35" s="988"/>
      <c r="AO35" s="988"/>
      <c r="AP35" s="988"/>
      <c r="AQ35" s="1111"/>
      <c r="AR35" s="988"/>
      <c r="AS35" s="1085"/>
      <c r="AT35" s="1085"/>
      <c r="AU35" s="896"/>
      <c r="AV35" s="896"/>
      <c r="AW35" s="901"/>
      <c r="AX35" s="911" t="s">
        <v>824</v>
      </c>
    </row>
    <row r="36" spans="1:50" ht="39">
      <c r="A36" s="915">
        <v>7341</v>
      </c>
      <c r="B36" s="915" t="s">
        <v>819</v>
      </c>
      <c r="C36" s="1089" t="s">
        <v>964</v>
      </c>
      <c r="D36" s="915" t="s">
        <v>965</v>
      </c>
      <c r="E36" s="1099" t="s">
        <v>966</v>
      </c>
      <c r="F36" s="1100" t="s">
        <v>798</v>
      </c>
      <c r="G36" s="1100" t="s">
        <v>967</v>
      </c>
      <c r="H36" s="1100" t="s">
        <v>800</v>
      </c>
      <c r="I36" s="1100">
        <v>532300</v>
      </c>
      <c r="J36" s="1100">
        <v>165330</v>
      </c>
      <c r="K36" s="1100" t="s">
        <v>801</v>
      </c>
      <c r="L36" s="1100"/>
      <c r="M36" s="1101"/>
      <c r="N36" s="1102"/>
      <c r="O36" s="1103"/>
      <c r="P36" s="1103"/>
      <c r="Q36" s="1103"/>
      <c r="R36" s="1103"/>
      <c r="S36" s="1104"/>
      <c r="T36" s="1091"/>
      <c r="U36" s="1091"/>
      <c r="V36" s="1105"/>
      <c r="W36" s="1106"/>
      <c r="X36" s="1097"/>
      <c r="Y36" s="1107"/>
      <c r="Z36" s="1108"/>
      <c r="AA36" s="1139"/>
      <c r="AB36" s="988"/>
      <c r="AC36" s="987"/>
      <c r="AD36" s="1084"/>
      <c r="AE36" s="1084"/>
      <c r="AF36" s="1084"/>
      <c r="AG36" s="1085"/>
      <c r="AH36" s="1086"/>
      <c r="AI36" s="1086"/>
      <c r="AJ36" s="989"/>
      <c r="AK36" s="988"/>
      <c r="AL36" s="988"/>
      <c r="AM36" s="988"/>
      <c r="AN36" s="988"/>
      <c r="AO36" s="988"/>
      <c r="AP36" s="988"/>
      <c r="AQ36" s="988"/>
      <c r="AR36" s="988"/>
      <c r="AS36" s="1085"/>
      <c r="AT36" s="1085"/>
      <c r="AU36" s="896"/>
      <c r="AV36" s="896"/>
      <c r="AW36" s="901"/>
      <c r="AX36" s="911" t="s">
        <v>824</v>
      </c>
    </row>
    <row r="37" spans="1:50" ht="65.099999999999994">
      <c r="A37" s="915">
        <v>7369</v>
      </c>
      <c r="B37" s="915">
        <v>1</v>
      </c>
      <c r="C37" s="1089" t="s">
        <v>968</v>
      </c>
      <c r="D37" s="915" t="s">
        <v>969</v>
      </c>
      <c r="E37" s="1090" t="s">
        <v>970</v>
      </c>
      <c r="F37" s="915" t="s">
        <v>798</v>
      </c>
      <c r="G37" s="915" t="s">
        <v>971</v>
      </c>
      <c r="H37" s="915" t="s">
        <v>800</v>
      </c>
      <c r="I37" s="915">
        <v>529210</v>
      </c>
      <c r="J37" s="915">
        <v>180290</v>
      </c>
      <c r="K37" s="915" t="s">
        <v>801</v>
      </c>
      <c r="L37" s="915" t="s">
        <v>741</v>
      </c>
      <c r="M37" s="915" t="s">
        <v>972</v>
      </c>
      <c r="N37" s="915"/>
      <c r="O37" s="1091" t="s">
        <v>973</v>
      </c>
      <c r="P37" s="1091"/>
      <c r="Q37" s="1091"/>
      <c r="R37" s="1091"/>
      <c r="S37" s="1091"/>
      <c r="T37" s="1091" t="s">
        <v>974</v>
      </c>
      <c r="U37" s="1091">
        <v>7</v>
      </c>
      <c r="V37" s="1092">
        <f ca="1">WORKDAY(TODAY(), U37)</f>
        <v>45778</v>
      </c>
      <c r="W37" s="1093" t="s">
        <v>975</v>
      </c>
      <c r="X37" s="1093"/>
      <c r="Y37" s="1097" t="s">
        <v>806</v>
      </c>
      <c r="Z37" s="1094" t="s">
        <v>976</v>
      </c>
      <c r="AA37" s="1139" t="s">
        <v>977</v>
      </c>
      <c r="AB37" s="988"/>
      <c r="AC37" s="987"/>
      <c r="AD37" s="987"/>
      <c r="AE37" s="987"/>
      <c r="AF37" s="987"/>
      <c r="AG37" s="988"/>
      <c r="AH37" s="1058"/>
      <c r="AI37" s="1096"/>
      <c r="AJ37" s="989"/>
      <c r="AK37" s="988"/>
      <c r="AL37" s="988"/>
      <c r="AM37" s="988"/>
      <c r="AN37" s="988"/>
      <c r="AO37" s="988"/>
      <c r="AP37" s="988"/>
      <c r="AQ37" s="988"/>
      <c r="AR37" s="988"/>
      <c r="AS37" s="1085"/>
      <c r="AT37" s="910"/>
      <c r="AU37" s="924"/>
      <c r="AV37" s="896"/>
      <c r="AW37" s="901"/>
      <c r="AX37" s="911" t="s">
        <v>980</v>
      </c>
    </row>
    <row r="38" spans="1:50" ht="51.95">
      <c r="A38" s="915">
        <v>7376</v>
      </c>
      <c r="B38" s="915" t="s">
        <v>825</v>
      </c>
      <c r="C38" s="1089" t="s">
        <v>905</v>
      </c>
      <c r="D38" s="915" t="s">
        <v>981</v>
      </c>
      <c r="E38" s="1099" t="s">
        <v>982</v>
      </c>
      <c r="F38" s="1100" t="s">
        <v>798</v>
      </c>
      <c r="G38" s="1100" t="s">
        <v>983</v>
      </c>
      <c r="H38" s="1100" t="s">
        <v>800</v>
      </c>
      <c r="I38" s="1100"/>
      <c r="J38" s="1100"/>
      <c r="K38" s="1100" t="s">
        <v>862</v>
      </c>
      <c r="L38" s="915" t="s">
        <v>830</v>
      </c>
      <c r="M38" s="1101" t="s">
        <v>984</v>
      </c>
      <c r="N38" s="1102" t="s">
        <v>985</v>
      </c>
      <c r="O38" s="1103" t="s">
        <v>986</v>
      </c>
      <c r="P38" s="1103" t="s">
        <v>987</v>
      </c>
      <c r="Q38" s="1103" t="s">
        <v>988</v>
      </c>
      <c r="R38" s="1103" t="s">
        <v>989</v>
      </c>
      <c r="S38" s="1104"/>
      <c r="T38" s="1091"/>
      <c r="U38" s="1091"/>
      <c r="V38" s="1105"/>
      <c r="W38" s="1106"/>
      <c r="X38" s="1097"/>
      <c r="Y38" s="1107"/>
      <c r="Z38" s="1108"/>
      <c r="AA38" s="1139"/>
      <c r="AB38" s="988"/>
      <c r="AC38" s="987"/>
      <c r="AD38" s="987"/>
      <c r="AE38" s="987"/>
      <c r="AF38" s="987"/>
      <c r="AG38" s="988"/>
      <c r="AH38" s="1058"/>
      <c r="AI38" s="1058"/>
      <c r="AJ38" s="989"/>
      <c r="AK38" s="988"/>
      <c r="AL38" s="988"/>
      <c r="AM38" s="988"/>
      <c r="AN38" s="988"/>
      <c r="AO38" s="988"/>
      <c r="AP38" s="988"/>
      <c r="AQ38" s="988"/>
      <c r="AR38" s="988"/>
      <c r="AS38" s="1085"/>
      <c r="AT38" s="988"/>
      <c r="AU38" s="924"/>
      <c r="AV38" s="896"/>
      <c r="AW38" s="901"/>
      <c r="AX38" s="911"/>
    </row>
    <row r="39" spans="1:50" ht="78">
      <c r="A39" s="915">
        <v>7447</v>
      </c>
      <c r="B39" s="915">
        <v>2</v>
      </c>
      <c r="C39" s="1089" t="s">
        <v>1467</v>
      </c>
      <c r="D39" s="878" t="s">
        <v>1468</v>
      </c>
      <c r="E39" s="1090" t="s">
        <v>1469</v>
      </c>
      <c r="F39" s="1100" t="s">
        <v>798</v>
      </c>
      <c r="G39" s="1100" t="s">
        <v>842</v>
      </c>
      <c r="H39" s="1100" t="s">
        <v>800</v>
      </c>
      <c r="I39" s="1100">
        <v>525601</v>
      </c>
      <c r="J39" s="1100">
        <v>181164</v>
      </c>
      <c r="K39" s="1100" t="s">
        <v>801</v>
      </c>
      <c r="L39" s="1100"/>
      <c r="M39" s="1101" t="s">
        <v>1470</v>
      </c>
      <c r="N39" s="1102" t="s">
        <v>1471</v>
      </c>
      <c r="O39" s="1103" t="s">
        <v>1472</v>
      </c>
      <c r="P39" s="1103"/>
      <c r="Q39" s="1103"/>
      <c r="R39" s="1103"/>
      <c r="S39" s="1104" t="s">
        <v>1473</v>
      </c>
      <c r="T39" s="1091" t="s">
        <v>900</v>
      </c>
      <c r="U39" s="1091">
        <v>1</v>
      </c>
      <c r="V39" s="1092">
        <f t="shared" ref="V39:V62" ca="1" si="1">WORKDAY(TODAY(), U39)</f>
        <v>45770</v>
      </c>
      <c r="W39" s="1107" t="s">
        <v>1474</v>
      </c>
      <c r="X39" s="1097" t="s">
        <v>807</v>
      </c>
      <c r="Y39" s="1106" t="s">
        <v>806</v>
      </c>
      <c r="Z39" s="1120" t="s">
        <v>1475</v>
      </c>
      <c r="AA39" s="1139" t="s">
        <v>1476</v>
      </c>
      <c r="AB39" s="988" t="s">
        <v>741</v>
      </c>
      <c r="AC39" s="987"/>
      <c r="AD39" s="987"/>
      <c r="AE39" s="987"/>
      <c r="AF39" s="987"/>
      <c r="AG39" s="988"/>
      <c r="AH39" s="1058"/>
      <c r="AI39" s="1058"/>
      <c r="AJ39" s="989"/>
      <c r="AK39" s="988"/>
      <c r="AL39" s="988"/>
      <c r="AM39" s="988"/>
      <c r="AN39" s="988"/>
      <c r="AO39" s="988"/>
      <c r="AP39" s="988"/>
      <c r="AQ39" s="988"/>
      <c r="AR39" s="988"/>
      <c r="AS39" s="1085"/>
      <c r="AT39" s="988"/>
      <c r="AU39" s="896"/>
      <c r="AV39" s="896"/>
      <c r="AW39" s="901"/>
      <c r="AX39" s="892" t="s">
        <v>2043</v>
      </c>
    </row>
    <row r="40" spans="1:50" ht="156">
      <c r="A40" s="915">
        <v>7465</v>
      </c>
      <c r="B40" s="915">
        <v>1</v>
      </c>
      <c r="C40" s="1089" t="s">
        <v>990</v>
      </c>
      <c r="D40" s="915" t="s">
        <v>991</v>
      </c>
      <c r="E40" s="1090" t="s">
        <v>992</v>
      </c>
      <c r="F40" s="915" t="s">
        <v>798</v>
      </c>
      <c r="G40" s="915" t="s">
        <v>993</v>
      </c>
      <c r="H40" s="915" t="s">
        <v>800</v>
      </c>
      <c r="I40" s="915">
        <v>524825</v>
      </c>
      <c r="J40" s="915">
        <v>178030</v>
      </c>
      <c r="K40" s="915" t="s">
        <v>801</v>
      </c>
      <c r="L40" s="915"/>
      <c r="M40" s="1140" t="s">
        <v>994</v>
      </c>
      <c r="N40" s="1141" t="s">
        <v>91</v>
      </c>
      <c r="O40" s="1091" t="s">
        <v>995</v>
      </c>
      <c r="P40" s="1091"/>
      <c r="Q40" s="1091"/>
      <c r="R40" s="1091"/>
      <c r="S40" s="1091" t="s">
        <v>846</v>
      </c>
      <c r="T40" s="1091" t="s">
        <v>879</v>
      </c>
      <c r="U40" s="1091">
        <v>2</v>
      </c>
      <c r="V40" s="1092">
        <f t="shared" ca="1" si="1"/>
        <v>45771</v>
      </c>
      <c r="W40" s="1097" t="s">
        <v>806</v>
      </c>
      <c r="X40" s="1097" t="s">
        <v>807</v>
      </c>
      <c r="Y40" s="1097" t="s">
        <v>806</v>
      </c>
      <c r="Z40" s="1109" t="s">
        <v>996</v>
      </c>
      <c r="AA40" s="1139" t="s">
        <v>997</v>
      </c>
      <c r="AB40" s="988"/>
      <c r="AC40" s="987"/>
      <c r="AD40" s="987"/>
      <c r="AE40" s="987"/>
      <c r="AF40" s="987"/>
      <c r="AG40" s="988"/>
      <c r="AH40" s="1058"/>
      <c r="AI40" s="1096"/>
      <c r="AJ40" s="989"/>
      <c r="AK40" s="1110"/>
      <c r="AL40" s="1110"/>
      <c r="AM40" s="1110"/>
      <c r="AN40" s="1110"/>
      <c r="AO40" s="1098"/>
      <c r="AP40" s="1098"/>
      <c r="AQ40" s="1098"/>
      <c r="AR40" s="988"/>
      <c r="AS40" s="1085"/>
      <c r="AT40" s="1085"/>
      <c r="AU40" s="896"/>
      <c r="AV40" s="896"/>
      <c r="AW40" s="901"/>
      <c r="AX40" s="911" t="s">
        <v>1000</v>
      </c>
    </row>
    <row r="41" spans="1:50" ht="51.95">
      <c r="A41" s="915">
        <v>7478</v>
      </c>
      <c r="B41" s="915">
        <v>1</v>
      </c>
      <c r="C41" s="1089" t="s">
        <v>1480</v>
      </c>
      <c r="D41" s="915" t="s">
        <v>1481</v>
      </c>
      <c r="E41" s="1090" t="s">
        <v>1482</v>
      </c>
      <c r="F41" s="915" t="s">
        <v>798</v>
      </c>
      <c r="G41" s="915" t="s">
        <v>861</v>
      </c>
      <c r="H41" s="915" t="s">
        <v>800</v>
      </c>
      <c r="I41" s="915">
        <v>527432</v>
      </c>
      <c r="J41" s="915">
        <v>178448</v>
      </c>
      <c r="K41" s="915" t="s">
        <v>1172</v>
      </c>
      <c r="L41" s="915"/>
      <c r="M41" s="878" t="s">
        <v>1483</v>
      </c>
      <c r="N41" s="915"/>
      <c r="O41" s="1091" t="s">
        <v>1484</v>
      </c>
      <c r="P41" s="1091"/>
      <c r="Q41" s="1091"/>
      <c r="R41" s="1091"/>
      <c r="S41" s="1091" t="s">
        <v>1485</v>
      </c>
      <c r="T41" s="1091" t="s">
        <v>879</v>
      </c>
      <c r="U41" s="1091">
        <v>2</v>
      </c>
      <c r="V41" s="1092">
        <f t="shared" ca="1" si="1"/>
        <v>45771</v>
      </c>
      <c r="W41" s="1097" t="s">
        <v>1486</v>
      </c>
      <c r="X41" s="1097" t="s">
        <v>807</v>
      </c>
      <c r="Y41" s="1097" t="s">
        <v>1487</v>
      </c>
      <c r="Z41" s="1109" t="s">
        <v>1488</v>
      </c>
      <c r="AA41" s="1139" t="s">
        <v>1489</v>
      </c>
      <c r="AB41" s="988"/>
      <c r="AC41" s="987"/>
      <c r="AD41" s="987"/>
      <c r="AE41" s="987"/>
      <c r="AF41" s="987"/>
      <c r="AG41" s="988"/>
      <c r="AH41" s="1058"/>
      <c r="AI41" s="1096"/>
      <c r="AJ41" s="989"/>
      <c r="AK41" s="988"/>
      <c r="AL41" s="988"/>
      <c r="AM41" s="988"/>
      <c r="AN41" s="988"/>
      <c r="AO41" s="1125"/>
      <c r="AP41" s="1125"/>
      <c r="AQ41" s="1125"/>
      <c r="AR41" s="1125"/>
      <c r="AS41" s="1085"/>
      <c r="AT41" s="1085"/>
      <c r="AU41" s="933"/>
      <c r="AV41" s="933"/>
      <c r="AW41" s="901"/>
      <c r="AX41" s="892" t="s">
        <v>1405</v>
      </c>
    </row>
    <row r="42" spans="1:50" ht="90.95">
      <c r="A42" s="915">
        <v>7496</v>
      </c>
      <c r="B42" s="915">
        <v>1</v>
      </c>
      <c r="C42" s="1089" t="s">
        <v>1001</v>
      </c>
      <c r="D42" s="915" t="s">
        <v>1002</v>
      </c>
      <c r="E42" s="1090" t="s">
        <v>1003</v>
      </c>
      <c r="F42" s="915" t="s">
        <v>798</v>
      </c>
      <c r="G42" s="915" t="s">
        <v>1004</v>
      </c>
      <c r="H42" s="915" t="s">
        <v>800</v>
      </c>
      <c r="I42" s="915">
        <v>533768</v>
      </c>
      <c r="J42" s="915">
        <v>180560</v>
      </c>
      <c r="K42" s="915" t="s">
        <v>801</v>
      </c>
      <c r="L42" s="915"/>
      <c r="M42" s="1142" t="s">
        <v>1005</v>
      </c>
      <c r="N42" s="1119" t="s">
        <v>1006</v>
      </c>
      <c r="O42" s="1091" t="s">
        <v>995</v>
      </c>
      <c r="P42" s="1091"/>
      <c r="Q42" s="1091"/>
      <c r="R42" s="1091"/>
      <c r="S42" s="1091" t="s">
        <v>846</v>
      </c>
      <c r="T42" s="1091" t="s">
        <v>879</v>
      </c>
      <c r="U42" s="1091">
        <v>2</v>
      </c>
      <c r="V42" s="1092">
        <f t="shared" ca="1" si="1"/>
        <v>45771</v>
      </c>
      <c r="W42" s="1093" t="s">
        <v>1007</v>
      </c>
      <c r="X42" s="1093" t="s">
        <v>807</v>
      </c>
      <c r="Y42" s="1093" t="s">
        <v>1008</v>
      </c>
      <c r="Z42" s="1109" t="s">
        <v>1009</v>
      </c>
      <c r="AA42" s="1139" t="s">
        <v>1010</v>
      </c>
      <c r="AB42" s="988"/>
      <c r="AC42" s="987"/>
      <c r="AD42" s="987"/>
      <c r="AE42" s="987"/>
      <c r="AF42" s="987"/>
      <c r="AG42" s="988"/>
      <c r="AH42" s="1058"/>
      <c r="AI42" s="1096"/>
      <c r="AJ42" s="1058"/>
      <c r="AK42" s="1110"/>
      <c r="AL42" s="1110"/>
      <c r="AM42" s="1110"/>
      <c r="AN42" s="1110"/>
      <c r="AO42" s="1098"/>
      <c r="AP42" s="1098"/>
      <c r="AQ42" s="1098"/>
      <c r="AR42" s="988"/>
      <c r="AS42" s="1085"/>
      <c r="AT42" s="1085"/>
      <c r="AU42" s="896"/>
      <c r="AV42" s="896"/>
      <c r="AW42" s="901"/>
      <c r="AX42" s="911" t="s">
        <v>1012</v>
      </c>
    </row>
    <row r="43" spans="1:50" ht="104.1">
      <c r="A43" s="915">
        <v>7753</v>
      </c>
      <c r="B43" s="915">
        <v>2</v>
      </c>
      <c r="C43" s="1089" t="s">
        <v>1492</v>
      </c>
      <c r="D43" s="878" t="s">
        <v>1493</v>
      </c>
      <c r="E43" s="1143" t="s">
        <v>1494</v>
      </c>
      <c r="F43" s="1100" t="s">
        <v>798</v>
      </c>
      <c r="G43" s="1100" t="s">
        <v>861</v>
      </c>
      <c r="H43" s="1100" t="s">
        <v>800</v>
      </c>
      <c r="I43" s="1100">
        <v>526175</v>
      </c>
      <c r="J43" s="1100">
        <v>179322</v>
      </c>
      <c r="K43" s="1100" t="s">
        <v>801</v>
      </c>
      <c r="L43" s="1100"/>
      <c r="M43" s="1144" t="s">
        <v>1495</v>
      </c>
      <c r="N43" s="1101" t="s">
        <v>1496</v>
      </c>
      <c r="O43" s="1103" t="s">
        <v>1497</v>
      </c>
      <c r="P43" s="1103"/>
      <c r="Q43" s="1103"/>
      <c r="R43" s="1103"/>
      <c r="S43" s="1104" t="s">
        <v>1485</v>
      </c>
      <c r="T43" s="1091" t="s">
        <v>1018</v>
      </c>
      <c r="U43" s="1091">
        <v>2</v>
      </c>
      <c r="V43" s="1092">
        <f t="shared" ca="1" si="1"/>
        <v>45771</v>
      </c>
      <c r="W43" s="1107" t="s">
        <v>1498</v>
      </c>
      <c r="X43" s="1097" t="s">
        <v>849</v>
      </c>
      <c r="Y43" s="1106" t="s">
        <v>806</v>
      </c>
      <c r="Z43" s="1108" t="s">
        <v>1499</v>
      </c>
      <c r="AA43" s="1139" t="s">
        <v>1500</v>
      </c>
      <c r="AB43" s="988"/>
      <c r="AC43" s="1006"/>
      <c r="AD43" s="1006"/>
      <c r="AE43" s="1006"/>
      <c r="AF43" s="1006"/>
      <c r="AG43" s="988"/>
      <c r="AH43" s="1058"/>
      <c r="AI43" s="1058"/>
      <c r="AJ43" s="989"/>
      <c r="AK43" s="988"/>
      <c r="AL43" s="988"/>
      <c r="AM43" s="988"/>
      <c r="AN43" s="988"/>
      <c r="AO43" s="988"/>
      <c r="AP43" s="988"/>
      <c r="AQ43" s="988"/>
      <c r="AR43" s="988"/>
      <c r="AS43" s="1085"/>
      <c r="AT43" s="988"/>
      <c r="AU43" s="896"/>
      <c r="AV43" s="896"/>
      <c r="AW43" s="1005"/>
      <c r="AX43" s="911" t="s">
        <v>1504</v>
      </c>
    </row>
    <row r="44" spans="1:50" ht="26.1">
      <c r="A44" s="915">
        <v>7756</v>
      </c>
      <c r="B44" s="915">
        <v>2</v>
      </c>
      <c r="C44" s="1089" t="s">
        <v>1013</v>
      </c>
      <c r="D44" s="915" t="s">
        <v>1014</v>
      </c>
      <c r="E44" s="1099" t="s">
        <v>1015</v>
      </c>
      <c r="F44" s="1100" t="s">
        <v>798</v>
      </c>
      <c r="G44" s="1100" t="s">
        <v>861</v>
      </c>
      <c r="H44" s="1100" t="s">
        <v>800</v>
      </c>
      <c r="I44" s="1100">
        <v>525421</v>
      </c>
      <c r="J44" s="1100">
        <v>178341</v>
      </c>
      <c r="K44" s="1100" t="s">
        <v>801</v>
      </c>
      <c r="L44" s="1100"/>
      <c r="M44" s="1101" t="s">
        <v>1016</v>
      </c>
      <c r="N44" s="1102" t="s">
        <v>806</v>
      </c>
      <c r="O44" s="1103" t="s">
        <v>1017</v>
      </c>
      <c r="P44" s="1103"/>
      <c r="Q44" s="1103"/>
      <c r="R44" s="1103"/>
      <c r="S44" s="1104" t="s">
        <v>846</v>
      </c>
      <c r="T44" s="1091" t="s">
        <v>1018</v>
      </c>
      <c r="U44" s="1091">
        <v>2</v>
      </c>
      <c r="V44" s="1092">
        <f t="shared" ca="1" si="1"/>
        <v>45771</v>
      </c>
      <c r="W44" s="1106" t="s">
        <v>806</v>
      </c>
      <c r="X44" s="1097" t="s">
        <v>807</v>
      </c>
      <c r="Y44" s="1106" t="s">
        <v>806</v>
      </c>
      <c r="Z44" s="1120" t="s">
        <v>1019</v>
      </c>
      <c r="AA44" s="1139" t="s">
        <v>1020</v>
      </c>
      <c r="AB44" s="988"/>
      <c r="AC44" s="987"/>
      <c r="AD44" s="1135"/>
      <c r="AE44" s="1135"/>
      <c r="AF44" s="1135"/>
      <c r="AG44" s="1111"/>
      <c r="AH44" s="1136"/>
      <c r="AI44" s="1136"/>
      <c r="AJ44" s="989"/>
      <c r="AK44" s="988"/>
      <c r="AL44" s="988"/>
      <c r="AM44" s="988"/>
      <c r="AN44" s="988"/>
      <c r="AO44" s="1098"/>
      <c r="AP44" s="988"/>
      <c r="AQ44" s="1098"/>
      <c r="AR44" s="988"/>
      <c r="AS44" s="1085"/>
      <c r="AT44" s="1085"/>
      <c r="AU44" s="896"/>
      <c r="AV44" s="896"/>
      <c r="AW44" s="901"/>
      <c r="AX44" s="911"/>
    </row>
    <row r="45" spans="1:50" ht="104.1">
      <c r="A45" s="915">
        <v>7799</v>
      </c>
      <c r="B45" s="915">
        <v>1</v>
      </c>
      <c r="C45" s="1089" t="s">
        <v>1022</v>
      </c>
      <c r="D45" s="878" t="s">
        <v>1023</v>
      </c>
      <c r="E45" s="1043" t="s">
        <v>1024</v>
      </c>
      <c r="F45" s="915" t="s">
        <v>798</v>
      </c>
      <c r="G45" s="915" t="s">
        <v>993</v>
      </c>
      <c r="H45" s="915" t="s">
        <v>800</v>
      </c>
      <c r="I45" s="915">
        <v>524083</v>
      </c>
      <c r="J45" s="915">
        <v>178756</v>
      </c>
      <c r="K45" s="915" t="s">
        <v>801</v>
      </c>
      <c r="L45" s="915"/>
      <c r="M45" s="1141" t="s">
        <v>1025</v>
      </c>
      <c r="N45" s="878" t="s">
        <v>1026</v>
      </c>
      <c r="O45" s="1091" t="s">
        <v>1027</v>
      </c>
      <c r="P45" s="1091"/>
      <c r="Q45" s="1091"/>
      <c r="R45" s="1091"/>
      <c r="S45" s="1091"/>
      <c r="T45" s="1091" t="s">
        <v>974</v>
      </c>
      <c r="U45" s="1091">
        <v>0</v>
      </c>
      <c r="V45" s="1092">
        <f t="shared" ca="1" si="1"/>
        <v>45769</v>
      </c>
      <c r="W45" s="1097" t="s">
        <v>806</v>
      </c>
      <c r="X45" s="1097" t="s">
        <v>807</v>
      </c>
      <c r="Y45" s="1097" t="s">
        <v>806</v>
      </c>
      <c r="Z45" s="1109" t="s">
        <v>1028</v>
      </c>
      <c r="AA45" s="1139" t="s">
        <v>1029</v>
      </c>
      <c r="AB45" s="988"/>
      <c r="AC45" s="987"/>
      <c r="AD45" s="921"/>
      <c r="AE45" s="921"/>
      <c r="AF45" s="921"/>
      <c r="AG45" s="910"/>
      <c r="AH45" s="1138"/>
      <c r="AI45" s="1145"/>
      <c r="AJ45" s="1049"/>
      <c r="AK45" s="1110"/>
      <c r="AL45" s="954"/>
      <c r="AM45" s="954"/>
      <c r="AN45" s="954"/>
      <c r="AO45" s="1098"/>
      <c r="AP45" s="988"/>
      <c r="AQ45" s="1098"/>
      <c r="AR45" s="988"/>
      <c r="AS45" s="1085"/>
      <c r="AT45" s="1085"/>
      <c r="AU45" s="896"/>
      <c r="AV45" s="896"/>
      <c r="AW45" s="901"/>
      <c r="AX45" s="911" t="s">
        <v>1031</v>
      </c>
    </row>
    <row r="46" spans="1:50" ht="100.5" hidden="1" customHeight="1">
      <c r="A46" s="915">
        <v>7809</v>
      </c>
      <c r="B46" s="915">
        <v>1</v>
      </c>
      <c r="C46" s="1089" t="s">
        <v>1505</v>
      </c>
      <c r="D46" s="915" t="s">
        <v>1506</v>
      </c>
      <c r="E46" s="1090" t="s">
        <v>1507</v>
      </c>
      <c r="F46" s="915" t="s">
        <v>798</v>
      </c>
      <c r="G46" s="915" t="s">
        <v>861</v>
      </c>
      <c r="H46" s="915" t="s">
        <v>800</v>
      </c>
      <c r="I46" s="915">
        <v>526406</v>
      </c>
      <c r="J46" s="915">
        <v>177915</v>
      </c>
      <c r="K46" s="915" t="s">
        <v>843</v>
      </c>
      <c r="L46" s="915"/>
      <c r="M46" s="878" t="s">
        <v>1508</v>
      </c>
      <c r="N46" s="878" t="s">
        <v>1509</v>
      </c>
      <c r="O46" s="1091" t="s">
        <v>1510</v>
      </c>
      <c r="P46" s="1091"/>
      <c r="Q46" s="1091"/>
      <c r="R46" s="1091"/>
      <c r="S46" s="1091" t="s">
        <v>846</v>
      </c>
      <c r="T46" s="1091" t="s">
        <v>879</v>
      </c>
      <c r="U46" s="1091">
        <v>2</v>
      </c>
      <c r="V46" s="1092">
        <f t="shared" ca="1" si="1"/>
        <v>45771</v>
      </c>
      <c r="W46" s="1097" t="s">
        <v>806</v>
      </c>
      <c r="X46" s="1097" t="s">
        <v>807</v>
      </c>
      <c r="Y46" s="1097" t="s">
        <v>806</v>
      </c>
      <c r="Z46" s="1109" t="s">
        <v>1511</v>
      </c>
      <c r="AA46" s="1139" t="s">
        <v>1512</v>
      </c>
      <c r="AB46" s="1058">
        <v>2</v>
      </c>
      <c r="AC46" s="987"/>
      <c r="AD46" s="1146"/>
      <c r="AE46" s="1146"/>
      <c r="AF46" s="1146"/>
      <c r="AG46" s="1147"/>
      <c r="AH46" s="1148"/>
      <c r="AI46" s="1149"/>
      <c r="AJ46" s="1058"/>
      <c r="AK46" s="988"/>
      <c r="AL46" s="988"/>
      <c r="AM46" s="988"/>
      <c r="AN46" s="988"/>
      <c r="AO46" s="988"/>
      <c r="AP46" s="988"/>
      <c r="AQ46" s="988"/>
      <c r="AR46" s="988"/>
      <c r="AS46" s="988"/>
      <c r="AT46" s="988"/>
      <c r="AU46" s="896"/>
      <c r="AV46" s="896"/>
      <c r="AW46" s="901"/>
      <c r="AX46" s="892" t="s">
        <v>1517</v>
      </c>
    </row>
    <row r="47" spans="1:50" ht="26.1">
      <c r="A47" s="915">
        <v>7814</v>
      </c>
      <c r="B47" s="915">
        <v>1</v>
      </c>
      <c r="C47" s="1089" t="s">
        <v>1032</v>
      </c>
      <c r="D47" s="878" t="s">
        <v>1033</v>
      </c>
      <c r="E47" s="1090" t="s">
        <v>1034</v>
      </c>
      <c r="F47" s="915" t="s">
        <v>798</v>
      </c>
      <c r="G47" s="915" t="s">
        <v>993</v>
      </c>
      <c r="H47" s="915" t="s">
        <v>800</v>
      </c>
      <c r="I47" s="915">
        <v>525101</v>
      </c>
      <c r="J47" s="915">
        <v>177440</v>
      </c>
      <c r="K47" s="915" t="s">
        <v>801</v>
      </c>
      <c r="L47" s="915"/>
      <c r="M47" s="915" t="s">
        <v>1035</v>
      </c>
      <c r="N47" s="915"/>
      <c r="O47" s="1121" t="s">
        <v>1036</v>
      </c>
      <c r="P47" s="1121"/>
      <c r="Q47" s="1121"/>
      <c r="R47" s="1121"/>
      <c r="S47" s="1121" t="s">
        <v>846</v>
      </c>
      <c r="T47" s="1121" t="s">
        <v>879</v>
      </c>
      <c r="U47" s="1121">
        <v>2</v>
      </c>
      <c r="V47" s="1092">
        <f t="shared" ca="1" si="1"/>
        <v>45771</v>
      </c>
      <c r="W47" s="1097" t="s">
        <v>806</v>
      </c>
      <c r="X47" s="1097" t="s">
        <v>807</v>
      </c>
      <c r="Y47" s="1097" t="s">
        <v>806</v>
      </c>
      <c r="Z47" s="1109" t="s">
        <v>1037</v>
      </c>
      <c r="AA47" s="1139" t="s">
        <v>1038</v>
      </c>
      <c r="AB47" s="988"/>
      <c r="AC47" s="987"/>
      <c r="AD47" s="921"/>
      <c r="AE47" s="921"/>
      <c r="AF47" s="921"/>
      <c r="AG47" s="910"/>
      <c r="AH47" s="1138"/>
      <c r="AI47" s="1145"/>
      <c r="AJ47" s="1150"/>
      <c r="AK47" s="1098"/>
      <c r="AL47" s="988"/>
      <c r="AM47" s="988"/>
      <c r="AN47" s="988"/>
      <c r="AO47" s="1098"/>
      <c r="AP47" s="988"/>
      <c r="AQ47" s="1098"/>
      <c r="AR47" s="988"/>
      <c r="AS47" s="1085"/>
      <c r="AT47" s="1085"/>
      <c r="AU47" s="896"/>
      <c r="AV47" s="896"/>
      <c r="AW47" s="901"/>
      <c r="AX47" s="911"/>
    </row>
    <row r="48" spans="1:50" ht="39">
      <c r="A48" s="915">
        <v>7822</v>
      </c>
      <c r="B48" s="915">
        <v>1</v>
      </c>
      <c r="C48" s="1089" t="s">
        <v>1518</v>
      </c>
      <c r="D48" s="915" t="s">
        <v>1519</v>
      </c>
      <c r="E48" s="1090" t="s">
        <v>1520</v>
      </c>
      <c r="F48" s="915" t="s">
        <v>798</v>
      </c>
      <c r="G48" s="915" t="s">
        <v>983</v>
      </c>
      <c r="H48" s="915" t="s">
        <v>800</v>
      </c>
      <c r="I48" s="915">
        <v>527483</v>
      </c>
      <c r="J48" s="915">
        <v>177227</v>
      </c>
      <c r="K48" s="915" t="s">
        <v>801</v>
      </c>
      <c r="L48" s="915"/>
      <c r="M48" s="878" t="s">
        <v>1521</v>
      </c>
      <c r="N48" s="915"/>
      <c r="O48" s="1121" t="s">
        <v>1036</v>
      </c>
      <c r="P48" s="1121"/>
      <c r="Q48" s="1121"/>
      <c r="R48" s="1121"/>
      <c r="S48" s="1121" t="s">
        <v>846</v>
      </c>
      <c r="T48" s="1121" t="s">
        <v>879</v>
      </c>
      <c r="U48" s="1121">
        <v>2</v>
      </c>
      <c r="V48" s="1092">
        <f t="shared" ca="1" si="1"/>
        <v>45771</v>
      </c>
      <c r="W48" s="1093" t="s">
        <v>1522</v>
      </c>
      <c r="X48" s="1093" t="s">
        <v>807</v>
      </c>
      <c r="Y48" s="1097" t="s">
        <v>806</v>
      </c>
      <c r="Z48" s="1094" t="s">
        <v>1523</v>
      </c>
      <c r="AA48" s="1139" t="s">
        <v>1524</v>
      </c>
      <c r="AB48" s="988" t="s">
        <v>741</v>
      </c>
      <c r="AC48" s="987"/>
      <c r="AD48" s="1084"/>
      <c r="AE48" s="1084"/>
      <c r="AF48" s="1084"/>
      <c r="AG48" s="1085"/>
      <c r="AH48" s="1151"/>
      <c r="AI48" s="1087"/>
      <c r="AJ48" s="1058"/>
      <c r="AK48" s="988"/>
      <c r="AL48" s="988"/>
      <c r="AM48" s="988"/>
      <c r="AN48" s="988"/>
      <c r="AO48" s="988"/>
      <c r="AP48" s="988"/>
      <c r="AQ48" s="988"/>
      <c r="AR48" s="988"/>
      <c r="AS48" s="1085"/>
      <c r="AT48" s="1127"/>
      <c r="AU48" s="933"/>
      <c r="AV48" s="896"/>
      <c r="AW48" s="901"/>
      <c r="AX48" s="892" t="s">
        <v>1528</v>
      </c>
    </row>
    <row r="49" spans="1:50" ht="117">
      <c r="A49" s="915">
        <v>7831</v>
      </c>
      <c r="B49" s="915">
        <v>1</v>
      </c>
      <c r="C49" s="1089" t="s">
        <v>1529</v>
      </c>
      <c r="D49" s="878" t="s">
        <v>1530</v>
      </c>
      <c r="E49" s="1090" t="s">
        <v>1531</v>
      </c>
      <c r="F49" s="915" t="s">
        <v>798</v>
      </c>
      <c r="G49" s="915" t="s">
        <v>861</v>
      </c>
      <c r="H49" s="915" t="s">
        <v>800</v>
      </c>
      <c r="I49" s="915">
        <v>525233</v>
      </c>
      <c r="J49" s="915">
        <v>179384</v>
      </c>
      <c r="K49" s="915" t="s">
        <v>801</v>
      </c>
      <c r="L49" s="915"/>
      <c r="M49" s="878" t="s">
        <v>1532</v>
      </c>
      <c r="N49" s="878" t="s">
        <v>1533</v>
      </c>
      <c r="O49" s="1121" t="s">
        <v>1534</v>
      </c>
      <c r="P49" s="1121"/>
      <c r="Q49" s="1121"/>
      <c r="R49" s="1121"/>
      <c r="S49" s="1121" t="s">
        <v>1535</v>
      </c>
      <c r="T49" s="1121" t="s">
        <v>974</v>
      </c>
      <c r="U49" s="1121">
        <v>0</v>
      </c>
      <c r="V49" s="1092">
        <f t="shared" ca="1" si="1"/>
        <v>45769</v>
      </c>
      <c r="W49" s="1097" t="s">
        <v>806</v>
      </c>
      <c r="X49" s="1097" t="s">
        <v>807</v>
      </c>
      <c r="Y49" s="1097" t="s">
        <v>806</v>
      </c>
      <c r="Z49" s="1109" t="s">
        <v>1536</v>
      </c>
      <c r="AA49" s="1139" t="s">
        <v>1537</v>
      </c>
      <c r="AB49" s="988" t="s">
        <v>741</v>
      </c>
      <c r="AC49" s="987"/>
      <c r="AD49" s="987"/>
      <c r="AE49" s="987"/>
      <c r="AF49" s="987"/>
      <c r="AG49" s="988"/>
      <c r="AH49" s="1058"/>
      <c r="AI49" s="1096"/>
      <c r="AJ49" s="1058"/>
      <c r="AK49" s="988"/>
      <c r="AL49" s="988"/>
      <c r="AM49" s="988"/>
      <c r="AN49" s="988"/>
      <c r="AO49" s="988"/>
      <c r="AP49" s="988"/>
      <c r="AQ49" s="988"/>
      <c r="AR49" s="988"/>
      <c r="AS49" s="1085"/>
      <c r="AT49" s="988"/>
      <c r="AU49" s="896"/>
      <c r="AV49" s="896"/>
      <c r="AW49" s="901"/>
      <c r="AX49" s="892" t="s">
        <v>1540</v>
      </c>
    </row>
    <row r="50" spans="1:50" ht="69" hidden="1" customHeight="1">
      <c r="A50" s="915">
        <v>7843</v>
      </c>
      <c r="B50" s="915">
        <v>1</v>
      </c>
      <c r="C50" s="1089" t="s">
        <v>1541</v>
      </c>
      <c r="D50" s="878" t="s">
        <v>1542</v>
      </c>
      <c r="E50" s="1043" t="s">
        <v>1543</v>
      </c>
      <c r="F50" s="915" t="s">
        <v>798</v>
      </c>
      <c r="G50" s="915" t="s">
        <v>887</v>
      </c>
      <c r="H50" s="915" t="s">
        <v>800</v>
      </c>
      <c r="I50" s="915">
        <v>529469</v>
      </c>
      <c r="J50" s="915">
        <v>181821</v>
      </c>
      <c r="K50" s="915" t="s">
        <v>801</v>
      </c>
      <c r="L50" s="915"/>
      <c r="M50" s="878" t="s">
        <v>1544</v>
      </c>
      <c r="N50" s="915"/>
      <c r="O50" s="1091" t="s">
        <v>1545</v>
      </c>
      <c r="P50" s="1091"/>
      <c r="Q50" s="1091"/>
      <c r="R50" s="1091"/>
      <c r="S50" s="1091" t="s">
        <v>846</v>
      </c>
      <c r="T50" s="1091" t="s">
        <v>879</v>
      </c>
      <c r="U50" s="1091">
        <v>2</v>
      </c>
      <c r="V50" s="1092">
        <f t="shared" ca="1" si="1"/>
        <v>45771</v>
      </c>
      <c r="W50" s="1097" t="s">
        <v>806</v>
      </c>
      <c r="X50" s="1097" t="s">
        <v>807</v>
      </c>
      <c r="Y50" s="1093" t="s">
        <v>1546</v>
      </c>
      <c r="Z50" s="1109" t="s">
        <v>1547</v>
      </c>
      <c r="AA50" s="1139" t="s">
        <v>1548</v>
      </c>
      <c r="AB50" s="988"/>
      <c r="AC50" s="987"/>
      <c r="AD50" s="987"/>
      <c r="AE50" s="987"/>
      <c r="AF50" s="987"/>
      <c r="AG50" s="988"/>
      <c r="AH50" s="1058"/>
      <c r="AI50" s="1096"/>
      <c r="AJ50" s="1058"/>
      <c r="AK50" s="1128"/>
      <c r="AL50" s="1128"/>
      <c r="AM50" s="1128"/>
      <c r="AN50" s="1128"/>
      <c r="AO50" s="1128"/>
      <c r="AP50" s="1128"/>
      <c r="AQ50" s="1128"/>
      <c r="AR50" s="988"/>
      <c r="AS50" s="988"/>
      <c r="AT50" s="988"/>
      <c r="AU50" s="896"/>
      <c r="AV50" s="896"/>
      <c r="AW50" s="901"/>
      <c r="AX50" s="911" t="s">
        <v>1552</v>
      </c>
    </row>
    <row r="51" spans="1:50" ht="78">
      <c r="A51" s="915">
        <v>7850</v>
      </c>
      <c r="B51" s="915">
        <v>1</v>
      </c>
      <c r="C51" s="1089" t="s">
        <v>1553</v>
      </c>
      <c r="D51" s="878" t="s">
        <v>1554</v>
      </c>
      <c r="E51" s="1090" t="s">
        <v>1555</v>
      </c>
      <c r="F51" s="915" t="s">
        <v>798</v>
      </c>
      <c r="G51" s="915" t="s">
        <v>1460</v>
      </c>
      <c r="H51" s="915" t="s">
        <v>800</v>
      </c>
      <c r="I51" s="915">
        <v>530959</v>
      </c>
      <c r="J51" s="915">
        <v>181968</v>
      </c>
      <c r="K51" s="915" t="s">
        <v>801</v>
      </c>
      <c r="L51" s="915"/>
      <c r="M51" s="878" t="s">
        <v>1556</v>
      </c>
      <c r="N51" s="915"/>
      <c r="O51" s="1121" t="s">
        <v>1036</v>
      </c>
      <c r="P51" s="1121"/>
      <c r="Q51" s="1121"/>
      <c r="R51" s="1121"/>
      <c r="S51" s="1121" t="s">
        <v>846</v>
      </c>
      <c r="T51" s="1121" t="s">
        <v>879</v>
      </c>
      <c r="U51" s="1121">
        <v>2</v>
      </c>
      <c r="V51" s="1092">
        <f t="shared" ca="1" si="1"/>
        <v>45771</v>
      </c>
      <c r="W51" s="1097" t="s">
        <v>806</v>
      </c>
      <c r="X51" s="1097" t="s">
        <v>807</v>
      </c>
      <c r="Y51" s="1097" t="s">
        <v>806</v>
      </c>
      <c r="Z51" s="1094" t="s">
        <v>1557</v>
      </c>
      <c r="AA51" s="1139" t="s">
        <v>1558</v>
      </c>
      <c r="AB51" s="988" t="s">
        <v>741</v>
      </c>
      <c r="AC51" s="987"/>
      <c r="AD51" s="987"/>
      <c r="AE51" s="987"/>
      <c r="AF51" s="987"/>
      <c r="AG51" s="988"/>
      <c r="AH51" s="1058"/>
      <c r="AI51" s="1096"/>
      <c r="AJ51" s="1058"/>
      <c r="AK51" s="988"/>
      <c r="AL51" s="988"/>
      <c r="AM51" s="988"/>
      <c r="AN51" s="988"/>
      <c r="AO51" s="988"/>
      <c r="AP51" s="988"/>
      <c r="AQ51" s="988"/>
      <c r="AR51" s="988"/>
      <c r="AS51" s="1085"/>
      <c r="AT51" s="1085"/>
      <c r="AU51" s="896"/>
      <c r="AV51" s="896"/>
      <c r="AW51" s="901"/>
      <c r="AX51" s="892" t="s">
        <v>1562</v>
      </c>
    </row>
    <row r="52" spans="1:50" ht="51.95">
      <c r="A52" s="915">
        <v>7858</v>
      </c>
      <c r="B52" s="915">
        <v>1</v>
      </c>
      <c r="C52" s="1089" t="s">
        <v>1563</v>
      </c>
      <c r="D52" s="915" t="s">
        <v>1564</v>
      </c>
      <c r="E52" s="1090" t="s">
        <v>1565</v>
      </c>
      <c r="F52" s="915" t="s">
        <v>798</v>
      </c>
      <c r="G52" s="915" t="s">
        <v>971</v>
      </c>
      <c r="H52" s="915" t="s">
        <v>800</v>
      </c>
      <c r="I52" s="915">
        <v>530595</v>
      </c>
      <c r="J52" s="915">
        <v>180831</v>
      </c>
      <c r="K52" s="915" t="s">
        <v>843</v>
      </c>
      <c r="L52" s="915"/>
      <c r="M52" s="1141" t="s">
        <v>1566</v>
      </c>
      <c r="N52" s="915"/>
      <c r="O52" s="1091" t="s">
        <v>1567</v>
      </c>
      <c r="P52" s="1091"/>
      <c r="Q52" s="1091"/>
      <c r="R52" s="1091"/>
      <c r="S52" s="1091" t="s">
        <v>846</v>
      </c>
      <c r="T52" s="1091" t="s">
        <v>879</v>
      </c>
      <c r="U52" s="1091">
        <v>2</v>
      </c>
      <c r="V52" s="1092">
        <f t="shared" ca="1" si="1"/>
        <v>45771</v>
      </c>
      <c r="W52" s="1097" t="s">
        <v>806</v>
      </c>
      <c r="X52" s="1097" t="s">
        <v>807</v>
      </c>
      <c r="Y52" s="1097" t="s">
        <v>806</v>
      </c>
      <c r="Z52" s="1109" t="s">
        <v>1568</v>
      </c>
      <c r="AA52" s="1139" t="s">
        <v>1569</v>
      </c>
      <c r="AB52" s="988"/>
      <c r="AC52" s="987"/>
      <c r="AD52" s="987"/>
      <c r="AE52" s="987"/>
      <c r="AF52" s="987"/>
      <c r="AG52" s="988"/>
      <c r="AH52" s="1058"/>
      <c r="AI52" s="1096"/>
      <c r="AJ52" s="989"/>
      <c r="AK52" s="988"/>
      <c r="AL52" s="988"/>
      <c r="AM52" s="988"/>
      <c r="AN52" s="988"/>
      <c r="AO52" s="988"/>
      <c r="AP52" s="988"/>
      <c r="AQ52" s="988"/>
      <c r="AR52" s="988"/>
      <c r="AS52" s="1085"/>
      <c r="AT52" s="1125"/>
      <c r="AU52" s="933"/>
      <c r="AV52" s="896"/>
      <c r="AW52" s="901"/>
      <c r="AX52" s="892" t="s">
        <v>1466</v>
      </c>
    </row>
    <row r="53" spans="1:50" ht="129.94999999999999">
      <c r="A53" s="915">
        <v>7900</v>
      </c>
      <c r="B53" s="915">
        <v>2</v>
      </c>
      <c r="C53" s="1089" t="s">
        <v>1572</v>
      </c>
      <c r="D53" s="878" t="s">
        <v>1573</v>
      </c>
      <c r="E53" s="1090" t="s">
        <v>1574</v>
      </c>
      <c r="F53" s="1100" t="s">
        <v>798</v>
      </c>
      <c r="G53" s="1100" t="s">
        <v>829</v>
      </c>
      <c r="H53" s="1100" t="s">
        <v>800</v>
      </c>
      <c r="I53" s="1100">
        <v>533291</v>
      </c>
      <c r="J53" s="1100">
        <v>180700</v>
      </c>
      <c r="K53" s="1100" t="s">
        <v>801</v>
      </c>
      <c r="L53" s="1100"/>
      <c r="M53" s="1101" t="s">
        <v>1575</v>
      </c>
      <c r="N53" s="1101" t="s">
        <v>1576</v>
      </c>
      <c r="O53" s="1103" t="s">
        <v>1577</v>
      </c>
      <c r="P53" s="1103"/>
      <c r="Q53" s="1103"/>
      <c r="R53" s="1103"/>
      <c r="S53" s="1104" t="s">
        <v>1578</v>
      </c>
      <c r="T53" s="1091" t="s">
        <v>1018</v>
      </c>
      <c r="U53" s="1091">
        <v>2</v>
      </c>
      <c r="V53" s="1092">
        <f t="shared" ca="1" si="1"/>
        <v>45771</v>
      </c>
      <c r="W53" s="1107" t="s">
        <v>1579</v>
      </c>
      <c r="X53" s="1097" t="s">
        <v>849</v>
      </c>
      <c r="Y53" s="1106" t="s">
        <v>1580</v>
      </c>
      <c r="Z53" s="1120" t="s">
        <v>1581</v>
      </c>
      <c r="AA53" s="1139" t="s">
        <v>1582</v>
      </c>
      <c r="AB53" s="988" t="s">
        <v>741</v>
      </c>
      <c r="AC53" s="987"/>
      <c r="AD53" s="987"/>
      <c r="AE53" s="987"/>
      <c r="AF53" s="987"/>
      <c r="AG53" s="988"/>
      <c r="AH53" s="1058"/>
      <c r="AI53" s="1058"/>
      <c r="AJ53" s="989"/>
      <c r="AK53" s="988"/>
      <c r="AL53" s="988"/>
      <c r="AM53" s="988"/>
      <c r="AN53" s="988"/>
      <c r="AO53" s="988"/>
      <c r="AP53" s="988"/>
      <c r="AQ53" s="988"/>
      <c r="AR53" s="988"/>
      <c r="AS53" s="1085"/>
      <c r="AT53" s="1085"/>
      <c r="AU53" s="896"/>
      <c r="AV53" s="965"/>
      <c r="AW53" s="901"/>
      <c r="AX53" s="892" t="s">
        <v>1585</v>
      </c>
    </row>
    <row r="54" spans="1:50" ht="39">
      <c r="A54" s="915">
        <v>7904</v>
      </c>
      <c r="B54" s="915">
        <v>1</v>
      </c>
      <c r="C54" s="1089" t="s">
        <v>1586</v>
      </c>
      <c r="D54" s="915" t="s">
        <v>1587</v>
      </c>
      <c r="E54" s="1090" t="s">
        <v>1588</v>
      </c>
      <c r="F54" s="915" t="s">
        <v>798</v>
      </c>
      <c r="G54" s="915" t="s">
        <v>1460</v>
      </c>
      <c r="H54" s="915" t="s">
        <v>800</v>
      </c>
      <c r="I54" s="915">
        <v>530377</v>
      </c>
      <c r="J54" s="915">
        <v>181255</v>
      </c>
      <c r="K54" s="915" t="s">
        <v>801</v>
      </c>
      <c r="L54" s="915"/>
      <c r="M54" s="878" t="s">
        <v>1589</v>
      </c>
      <c r="N54" s="878" t="s">
        <v>1590</v>
      </c>
      <c r="O54" s="1121" t="s">
        <v>1591</v>
      </c>
      <c r="P54" s="1121"/>
      <c r="Q54" s="1121"/>
      <c r="R54" s="1121"/>
      <c r="S54" s="1121"/>
      <c r="T54" s="1121" t="s">
        <v>974</v>
      </c>
      <c r="U54" s="1121">
        <v>0</v>
      </c>
      <c r="V54" s="1092">
        <f t="shared" ca="1" si="1"/>
        <v>45769</v>
      </c>
      <c r="W54" s="1093" t="s">
        <v>1592</v>
      </c>
      <c r="X54" s="1093" t="s">
        <v>849</v>
      </c>
      <c r="Y54" s="1097" t="s">
        <v>806</v>
      </c>
      <c r="Z54" s="1109" t="s">
        <v>1593</v>
      </c>
      <c r="AA54" s="1139" t="s">
        <v>1594</v>
      </c>
      <c r="AB54" s="988" t="s">
        <v>741</v>
      </c>
      <c r="AC54" s="987"/>
      <c r="AD54" s="987">
        <v>45762</v>
      </c>
      <c r="AE54" s="987">
        <v>45763</v>
      </c>
      <c r="AF54" s="987">
        <v>45763</v>
      </c>
      <c r="AG54" s="988"/>
      <c r="AH54" s="1058"/>
      <c r="AI54" s="1096"/>
      <c r="AJ54" s="989"/>
      <c r="AK54" s="988"/>
      <c r="AL54" s="988"/>
      <c r="AM54" s="988"/>
      <c r="AN54" s="988"/>
      <c r="AO54" s="988"/>
      <c r="AP54" s="988"/>
      <c r="AQ54" s="988"/>
      <c r="AR54" s="988"/>
      <c r="AS54" s="1085"/>
      <c r="AT54" s="1085"/>
      <c r="AU54" s="933"/>
      <c r="AV54" s="896"/>
      <c r="AW54" s="901"/>
      <c r="AX54" s="892" t="s">
        <v>1466</v>
      </c>
    </row>
    <row r="55" spans="1:50" ht="51.95">
      <c r="A55" s="915">
        <v>7939</v>
      </c>
      <c r="B55" s="915">
        <v>1</v>
      </c>
      <c r="C55" s="1089" t="s">
        <v>1598</v>
      </c>
      <c r="D55" s="878" t="s">
        <v>1599</v>
      </c>
      <c r="E55" s="1090" t="s">
        <v>1600</v>
      </c>
      <c r="F55" s="915" t="s">
        <v>798</v>
      </c>
      <c r="G55" s="915" t="s">
        <v>1601</v>
      </c>
      <c r="H55" s="915" t="s">
        <v>800</v>
      </c>
      <c r="I55" s="915">
        <v>531689</v>
      </c>
      <c r="J55" s="915">
        <v>182286</v>
      </c>
      <c r="K55" s="915" t="s">
        <v>1172</v>
      </c>
      <c r="L55" s="915"/>
      <c r="M55" s="878" t="s">
        <v>1602</v>
      </c>
      <c r="N55" s="915"/>
      <c r="O55" s="1121" t="s">
        <v>1036</v>
      </c>
      <c r="P55" s="1121"/>
      <c r="Q55" s="1121"/>
      <c r="R55" s="1121"/>
      <c r="S55" s="1121" t="s">
        <v>846</v>
      </c>
      <c r="T55" s="1121" t="s">
        <v>879</v>
      </c>
      <c r="U55" s="1152">
        <v>2</v>
      </c>
      <c r="V55" s="1153">
        <f t="shared" ca="1" si="1"/>
        <v>45771</v>
      </c>
      <c r="W55" s="1091" t="s">
        <v>1603</v>
      </c>
      <c r="X55" s="1093" t="s">
        <v>807</v>
      </c>
      <c r="Y55" s="1097" t="s">
        <v>1604</v>
      </c>
      <c r="Z55" s="1094" t="s">
        <v>1605</v>
      </c>
      <c r="AA55" s="1139" t="s">
        <v>1606</v>
      </c>
      <c r="AB55" s="988" t="s">
        <v>741</v>
      </c>
      <c r="AC55" s="987"/>
      <c r="AD55" s="987"/>
      <c r="AE55" s="987"/>
      <c r="AF55" s="987"/>
      <c r="AG55" s="988"/>
      <c r="AH55" s="1058"/>
      <c r="AI55" s="1096"/>
      <c r="AJ55" s="989"/>
      <c r="AK55" s="988"/>
      <c r="AL55" s="988"/>
      <c r="AM55" s="988"/>
      <c r="AN55" s="988"/>
      <c r="AO55" s="988"/>
      <c r="AP55" s="988"/>
      <c r="AQ55" s="988"/>
      <c r="AR55" s="988"/>
      <c r="AS55" s="1085"/>
      <c r="AT55" s="1085"/>
      <c r="AU55" s="896"/>
      <c r="AV55" s="896"/>
      <c r="AW55" s="901"/>
      <c r="AX55" s="892" t="s">
        <v>1610</v>
      </c>
    </row>
    <row r="56" spans="1:50" ht="338.1">
      <c r="A56" s="915">
        <v>7946</v>
      </c>
      <c r="B56" s="915">
        <v>1</v>
      </c>
      <c r="C56" s="1095" t="s">
        <v>1611</v>
      </c>
      <c r="D56" s="1153" t="s">
        <v>1612</v>
      </c>
      <c r="E56" s="1090" t="s">
        <v>1613</v>
      </c>
      <c r="F56" s="915" t="s">
        <v>798</v>
      </c>
      <c r="G56" s="915" t="s">
        <v>971</v>
      </c>
      <c r="H56" s="915" t="s">
        <v>800</v>
      </c>
      <c r="I56" s="915">
        <v>529883</v>
      </c>
      <c r="J56" s="915">
        <v>180986</v>
      </c>
      <c r="K56" s="915" t="s">
        <v>801</v>
      </c>
      <c r="L56" s="915"/>
      <c r="M56" s="878" t="s">
        <v>1614</v>
      </c>
      <c r="N56" s="1142" t="s">
        <v>1615</v>
      </c>
      <c r="O56" s="1091" t="s">
        <v>1616</v>
      </c>
      <c r="P56" s="1091"/>
      <c r="Q56" s="1091"/>
      <c r="R56" s="1091"/>
      <c r="S56" s="1091" t="s">
        <v>846</v>
      </c>
      <c r="T56" s="1091" t="s">
        <v>1045</v>
      </c>
      <c r="U56" s="1091">
        <v>4</v>
      </c>
      <c r="V56" s="1080">
        <f t="shared" ca="1" si="1"/>
        <v>45775</v>
      </c>
      <c r="W56" s="1097" t="s">
        <v>1617</v>
      </c>
      <c r="X56" s="1097"/>
      <c r="Y56" s="1097" t="s">
        <v>806</v>
      </c>
      <c r="Z56" s="1109" t="s">
        <v>1618</v>
      </c>
      <c r="AA56" s="1139" t="s">
        <v>1619</v>
      </c>
      <c r="AB56" s="988"/>
      <c r="AC56" s="987"/>
      <c r="AD56" s="987"/>
      <c r="AE56" s="987"/>
      <c r="AF56" s="987"/>
      <c r="AG56" s="988"/>
      <c r="AH56" s="1058"/>
      <c r="AI56" s="1096"/>
      <c r="AJ56" s="1058"/>
      <c r="AK56" s="988"/>
      <c r="AL56" s="988"/>
      <c r="AM56" s="988"/>
      <c r="AN56" s="988"/>
      <c r="AO56" s="988"/>
      <c r="AP56" s="988"/>
      <c r="AQ56" s="988"/>
      <c r="AR56" s="988"/>
      <c r="AS56" s="1085"/>
      <c r="AT56" s="910"/>
      <c r="AU56" s="896"/>
      <c r="AV56" s="896"/>
      <c r="AW56" s="901"/>
      <c r="AX56" s="892" t="s">
        <v>1621</v>
      </c>
    </row>
    <row r="57" spans="1:50" ht="285.95">
      <c r="A57" s="915">
        <v>7949</v>
      </c>
      <c r="B57" s="915">
        <v>1</v>
      </c>
      <c r="C57" s="1154" t="s">
        <v>1622</v>
      </c>
      <c r="D57" s="878" t="s">
        <v>1623</v>
      </c>
      <c r="E57" s="1043" t="s">
        <v>1624</v>
      </c>
      <c r="F57" s="915" t="s">
        <v>798</v>
      </c>
      <c r="G57" s="915" t="s">
        <v>971</v>
      </c>
      <c r="H57" s="915" t="s">
        <v>800</v>
      </c>
      <c r="I57" s="915">
        <v>529655</v>
      </c>
      <c r="J57" s="915">
        <v>180910</v>
      </c>
      <c r="K57" s="915" t="s">
        <v>801</v>
      </c>
      <c r="L57" s="915"/>
      <c r="M57" s="878" t="s">
        <v>1625</v>
      </c>
      <c r="N57" s="878" t="s">
        <v>1626</v>
      </c>
      <c r="O57" s="1091" t="s">
        <v>1627</v>
      </c>
      <c r="P57" s="1091"/>
      <c r="Q57" s="1091"/>
      <c r="R57" s="1091"/>
      <c r="S57" s="1091" t="s">
        <v>1628</v>
      </c>
      <c r="T57" s="1121" t="s">
        <v>974</v>
      </c>
      <c r="U57" s="1121">
        <v>0</v>
      </c>
      <c r="V57" s="1092">
        <f t="shared" ca="1" si="1"/>
        <v>45769</v>
      </c>
      <c r="W57" s="1097" t="s">
        <v>806</v>
      </c>
      <c r="X57" s="1097" t="s">
        <v>807</v>
      </c>
      <c r="Y57" s="1097" t="s">
        <v>806</v>
      </c>
      <c r="Z57" s="1109" t="s">
        <v>806</v>
      </c>
      <c r="AA57" s="1139" t="s">
        <v>1629</v>
      </c>
      <c r="AB57" s="988"/>
      <c r="AC57" s="987"/>
      <c r="AD57" s="987"/>
      <c r="AE57" s="987"/>
      <c r="AF57" s="987"/>
      <c r="AG57" s="988"/>
      <c r="AH57" s="1058"/>
      <c r="AI57" s="1096"/>
      <c r="AJ57" s="1058"/>
      <c r="AK57" s="988"/>
      <c r="AL57" s="988"/>
      <c r="AM57" s="988"/>
      <c r="AN57" s="988"/>
      <c r="AO57" s="988"/>
      <c r="AP57" s="988"/>
      <c r="AQ57" s="988"/>
      <c r="AR57" s="988"/>
      <c r="AS57" s="1085"/>
      <c r="AT57" s="1085"/>
      <c r="AU57" s="896"/>
      <c r="AV57" s="896"/>
      <c r="AW57" s="901"/>
      <c r="AX57" s="892" t="s">
        <v>1631</v>
      </c>
    </row>
    <row r="58" spans="1:50" ht="26.1">
      <c r="A58" s="915">
        <v>7966</v>
      </c>
      <c r="B58" s="915">
        <v>1</v>
      </c>
      <c r="C58" s="1154" t="s">
        <v>1632</v>
      </c>
      <c r="D58" s="915" t="s">
        <v>1633</v>
      </c>
      <c r="E58" s="1090" t="s">
        <v>1634</v>
      </c>
      <c r="F58" s="915" t="s">
        <v>798</v>
      </c>
      <c r="G58" s="915" t="s">
        <v>971</v>
      </c>
      <c r="H58" s="915" t="s">
        <v>800</v>
      </c>
      <c r="I58" s="915">
        <v>529618</v>
      </c>
      <c r="J58" s="915">
        <v>178298</v>
      </c>
      <c r="K58" s="915" t="s">
        <v>843</v>
      </c>
      <c r="L58" s="915"/>
      <c r="M58" s="915" t="s">
        <v>1635</v>
      </c>
      <c r="N58" s="915" t="s">
        <v>1636</v>
      </c>
      <c r="O58" s="1091" t="s">
        <v>1637</v>
      </c>
      <c r="P58" s="1091"/>
      <c r="Q58" s="1091"/>
      <c r="R58" s="1091"/>
      <c r="S58" s="1091" t="s">
        <v>846</v>
      </c>
      <c r="T58" s="1091" t="s">
        <v>974</v>
      </c>
      <c r="U58" s="1091">
        <v>0</v>
      </c>
      <c r="V58" s="1092">
        <f t="shared" ca="1" si="1"/>
        <v>45769</v>
      </c>
      <c r="W58" s="1097" t="s">
        <v>806</v>
      </c>
      <c r="X58" s="1097" t="s">
        <v>807</v>
      </c>
      <c r="Y58" s="1097" t="s">
        <v>806</v>
      </c>
      <c r="Z58" s="1109" t="s">
        <v>1638</v>
      </c>
      <c r="AA58" s="1139" t="s">
        <v>1639</v>
      </c>
      <c r="AB58" s="988"/>
      <c r="AC58" s="987"/>
      <c r="AD58" s="987"/>
      <c r="AE58" s="987"/>
      <c r="AF58" s="987"/>
      <c r="AG58" s="988"/>
      <c r="AH58" s="1058"/>
      <c r="AI58" s="1096"/>
      <c r="AJ58" s="989"/>
      <c r="AK58" s="988"/>
      <c r="AL58" s="988"/>
      <c r="AM58" s="988"/>
      <c r="AN58" s="988"/>
      <c r="AO58" s="988"/>
      <c r="AP58" s="988"/>
      <c r="AQ58" s="988"/>
      <c r="AR58" s="988"/>
      <c r="AS58" s="1085"/>
      <c r="AT58" s="988"/>
      <c r="AU58" s="896"/>
      <c r="AV58" s="896"/>
      <c r="AW58" s="901"/>
      <c r="AX58" s="892" t="s">
        <v>1643</v>
      </c>
    </row>
    <row r="59" spans="1:50" ht="117">
      <c r="A59" s="915">
        <v>7987</v>
      </c>
      <c r="B59" s="915">
        <v>1</v>
      </c>
      <c r="C59" s="1089" t="s">
        <v>1644</v>
      </c>
      <c r="D59" s="878" t="s">
        <v>1645</v>
      </c>
      <c r="E59" s="1090" t="s">
        <v>1646</v>
      </c>
      <c r="F59" s="915" t="s">
        <v>798</v>
      </c>
      <c r="G59" s="915" t="s">
        <v>1601</v>
      </c>
      <c r="H59" s="915" t="s">
        <v>800</v>
      </c>
      <c r="I59" s="915">
        <v>531767</v>
      </c>
      <c r="J59" s="915">
        <v>181924</v>
      </c>
      <c r="K59" s="915" t="s">
        <v>801</v>
      </c>
      <c r="L59" s="915"/>
      <c r="M59" s="878" t="s">
        <v>1647</v>
      </c>
      <c r="N59" s="915"/>
      <c r="O59" s="1091" t="s">
        <v>1648</v>
      </c>
      <c r="P59" s="1091"/>
      <c r="Q59" s="1091"/>
      <c r="R59" s="1091"/>
      <c r="S59" s="1091" t="s">
        <v>1649</v>
      </c>
      <c r="T59" s="1091" t="s">
        <v>922</v>
      </c>
      <c r="U59" s="1091">
        <v>1</v>
      </c>
      <c r="V59" s="1092">
        <f t="shared" ca="1" si="1"/>
        <v>45770</v>
      </c>
      <c r="W59" s="1097" t="s">
        <v>1650</v>
      </c>
      <c r="X59" s="1097" t="s">
        <v>807</v>
      </c>
      <c r="Y59" s="1097" t="s">
        <v>1651</v>
      </c>
      <c r="Z59" s="1094" t="s">
        <v>1652</v>
      </c>
      <c r="AA59" s="1139" t="s">
        <v>1653</v>
      </c>
      <c r="AB59" s="988"/>
      <c r="AC59" s="987"/>
      <c r="AD59" s="987"/>
      <c r="AE59" s="987"/>
      <c r="AF59" s="987"/>
      <c r="AG59" s="988"/>
      <c r="AH59" s="1058"/>
      <c r="AI59" s="1096"/>
      <c r="AJ59" s="989"/>
      <c r="AK59" s="988"/>
      <c r="AL59" s="988"/>
      <c r="AM59" s="988"/>
      <c r="AN59" s="988"/>
      <c r="AO59" s="988"/>
      <c r="AP59" s="988"/>
      <c r="AQ59" s="988"/>
      <c r="AR59" s="988"/>
      <c r="AS59" s="1085"/>
      <c r="AT59" s="1085"/>
      <c r="AU59" s="896"/>
      <c r="AV59" s="896"/>
      <c r="AW59" s="901"/>
      <c r="AX59" s="892" t="s">
        <v>1657</v>
      </c>
    </row>
    <row r="60" spans="1:50" ht="78">
      <c r="A60" s="915">
        <v>8337</v>
      </c>
      <c r="B60" s="915">
        <v>1</v>
      </c>
      <c r="C60" s="1089" t="s">
        <v>1658</v>
      </c>
      <c r="D60" s="915" t="s">
        <v>1659</v>
      </c>
      <c r="E60" s="1090" t="s">
        <v>1660</v>
      </c>
      <c r="F60" s="915" t="s">
        <v>798</v>
      </c>
      <c r="G60" s="915" t="s">
        <v>971</v>
      </c>
      <c r="H60" s="915" t="s">
        <v>800</v>
      </c>
      <c r="I60" s="915">
        <v>529638</v>
      </c>
      <c r="J60" s="915">
        <v>178546</v>
      </c>
      <c r="K60" s="915" t="s">
        <v>801</v>
      </c>
      <c r="L60" s="915"/>
      <c r="M60" s="878" t="s">
        <v>1661</v>
      </c>
      <c r="N60" s="915"/>
      <c r="O60" s="1105" t="s">
        <v>1662</v>
      </c>
      <c r="P60" s="1105"/>
      <c r="Q60" s="1105"/>
      <c r="R60" s="1105"/>
      <c r="S60" s="1091" t="s">
        <v>846</v>
      </c>
      <c r="T60" s="1091" t="s">
        <v>879</v>
      </c>
      <c r="U60" s="1091">
        <v>2</v>
      </c>
      <c r="V60" s="1092">
        <f t="shared" ca="1" si="1"/>
        <v>45771</v>
      </c>
      <c r="W60" s="1097" t="s">
        <v>806</v>
      </c>
      <c r="X60" s="1097" t="s">
        <v>807</v>
      </c>
      <c r="Y60" s="1097" t="s">
        <v>1663</v>
      </c>
      <c r="Z60" s="1094" t="s">
        <v>1664</v>
      </c>
      <c r="AA60" s="1139" t="s">
        <v>1665</v>
      </c>
      <c r="AB60" s="1058">
        <v>2</v>
      </c>
      <c r="AC60" s="987"/>
      <c r="AD60" s="987"/>
      <c r="AE60" s="987"/>
      <c r="AF60" s="987"/>
      <c r="AG60" s="988"/>
      <c r="AH60" s="1058"/>
      <c r="AI60" s="1096"/>
      <c r="AJ60" s="989"/>
      <c r="AK60" s="988"/>
      <c r="AL60" s="988"/>
      <c r="AM60" s="988"/>
      <c r="AN60" s="988"/>
      <c r="AO60" s="988"/>
      <c r="AP60" s="988"/>
      <c r="AQ60" s="1111"/>
      <c r="AR60" s="988"/>
      <c r="AS60" s="1085"/>
      <c r="AT60" s="1085"/>
      <c r="AU60" s="896"/>
      <c r="AV60" s="896"/>
      <c r="AW60" s="901"/>
      <c r="AX60" s="892" t="s">
        <v>1669</v>
      </c>
    </row>
    <row r="61" spans="1:50" ht="409.5">
      <c r="A61" s="915">
        <v>8347</v>
      </c>
      <c r="B61" s="915">
        <v>1</v>
      </c>
      <c r="C61" s="1089" t="s">
        <v>1039</v>
      </c>
      <c r="D61" s="915" t="s">
        <v>1040</v>
      </c>
      <c r="E61" s="1090" t="s">
        <v>1041</v>
      </c>
      <c r="F61" s="915" t="s">
        <v>798</v>
      </c>
      <c r="G61" s="915" t="s">
        <v>993</v>
      </c>
      <c r="H61" s="915" t="s">
        <v>800</v>
      </c>
      <c r="I61" s="915">
        <v>525030</v>
      </c>
      <c r="J61" s="915">
        <v>176992</v>
      </c>
      <c r="K61" s="915" t="s">
        <v>801</v>
      </c>
      <c r="L61" s="915"/>
      <c r="M61" s="878" t="s">
        <v>1042</v>
      </c>
      <c r="N61" s="1155" t="s">
        <v>1043</v>
      </c>
      <c r="O61" s="878" t="s">
        <v>1044</v>
      </c>
      <c r="P61" s="1155"/>
      <c r="Q61" s="1155"/>
      <c r="R61" s="1155"/>
      <c r="S61" s="1091" t="s">
        <v>846</v>
      </c>
      <c r="T61" s="1091" t="s">
        <v>1045</v>
      </c>
      <c r="U61" s="1091">
        <v>4</v>
      </c>
      <c r="V61" s="1092">
        <f t="shared" ca="1" si="1"/>
        <v>45775</v>
      </c>
      <c r="W61" s="1097" t="s">
        <v>1046</v>
      </c>
      <c r="X61" s="1097"/>
      <c r="Y61" s="1097" t="s">
        <v>806</v>
      </c>
      <c r="Z61" s="1109" t="s">
        <v>1047</v>
      </c>
      <c r="AA61" s="1139" t="s">
        <v>1048</v>
      </c>
      <c r="AB61" s="988"/>
      <c r="AC61" s="987"/>
      <c r="AD61" s="987"/>
      <c r="AE61" s="987"/>
      <c r="AF61" s="987"/>
      <c r="AG61" s="988"/>
      <c r="AH61" s="1058"/>
      <c r="AI61" s="1096"/>
      <c r="AJ61" s="1058"/>
      <c r="AK61" s="988"/>
      <c r="AL61" s="988"/>
      <c r="AM61" s="988"/>
      <c r="AN61" s="988"/>
      <c r="AO61" s="1098"/>
      <c r="AP61" s="988"/>
      <c r="AQ61" s="1132"/>
      <c r="AR61" s="987"/>
      <c r="AS61" s="1085"/>
      <c r="AT61" s="1085"/>
      <c r="AU61" s="896"/>
      <c r="AV61" s="896"/>
      <c r="AW61" s="901"/>
      <c r="AX61" s="911" t="s">
        <v>1050</v>
      </c>
    </row>
    <row r="62" spans="1:50" ht="117">
      <c r="A62" s="915">
        <v>8428</v>
      </c>
      <c r="B62" s="915">
        <v>1</v>
      </c>
      <c r="C62" s="1089" t="s">
        <v>1051</v>
      </c>
      <c r="D62" s="915" t="s">
        <v>1052</v>
      </c>
      <c r="E62" s="1090" t="s">
        <v>1053</v>
      </c>
      <c r="F62" s="915" t="s">
        <v>798</v>
      </c>
      <c r="G62" s="915" t="s">
        <v>1054</v>
      </c>
      <c r="H62" s="915" t="s">
        <v>800</v>
      </c>
      <c r="I62" s="915">
        <v>540210</v>
      </c>
      <c r="J62" s="915">
        <v>169340</v>
      </c>
      <c r="K62" s="915" t="s">
        <v>843</v>
      </c>
      <c r="L62" s="1156"/>
      <c r="M62" s="1157" t="s">
        <v>844</v>
      </c>
      <c r="N62" s="1156"/>
      <c r="O62" s="1079" t="s">
        <v>845</v>
      </c>
      <c r="P62" s="1079"/>
      <c r="Q62" s="1079"/>
      <c r="R62" s="1079"/>
      <c r="S62" s="1105" t="s">
        <v>846</v>
      </c>
      <c r="T62" s="1105" t="s">
        <v>847</v>
      </c>
      <c r="U62" s="1105">
        <v>5</v>
      </c>
      <c r="V62" s="1092">
        <f t="shared" ca="1" si="1"/>
        <v>45776</v>
      </c>
      <c r="W62" s="1093" t="s">
        <v>1055</v>
      </c>
      <c r="X62" s="1093" t="s">
        <v>807</v>
      </c>
      <c r="Y62" s="1097" t="s">
        <v>806</v>
      </c>
      <c r="Z62" s="1109" t="s">
        <v>1056</v>
      </c>
      <c r="AA62" s="1139" t="s">
        <v>1057</v>
      </c>
      <c r="AB62" s="988"/>
      <c r="AC62" s="987"/>
      <c r="AD62" s="987"/>
      <c r="AE62" s="987"/>
      <c r="AF62" s="987"/>
      <c r="AG62" s="988"/>
      <c r="AH62" s="1058"/>
      <c r="AI62" s="1058"/>
      <c r="AJ62" s="1058"/>
      <c r="AK62" s="1110"/>
      <c r="AL62" s="1110"/>
      <c r="AM62" s="1110"/>
      <c r="AN62" s="1110"/>
      <c r="AO62" s="1098"/>
      <c r="AP62" s="1098"/>
      <c r="AQ62" s="1158"/>
      <c r="AR62" s="921"/>
      <c r="AS62" s="1085"/>
      <c r="AT62" s="921"/>
      <c r="AU62" s="926"/>
      <c r="AV62" s="926"/>
      <c r="AW62" s="901"/>
      <c r="AX62" s="961" t="s">
        <v>2044</v>
      </c>
    </row>
    <row r="63" spans="1:50" ht="39">
      <c r="A63" s="915">
        <v>8429</v>
      </c>
      <c r="B63" s="915" t="s">
        <v>819</v>
      </c>
      <c r="C63" s="1089" t="s">
        <v>1061</v>
      </c>
      <c r="D63" s="915" t="s">
        <v>1062</v>
      </c>
      <c r="E63" s="1099" t="s">
        <v>1063</v>
      </c>
      <c r="F63" s="1100" t="s">
        <v>798</v>
      </c>
      <c r="G63" s="1100" t="s">
        <v>1054</v>
      </c>
      <c r="H63" s="1100" t="s">
        <v>800</v>
      </c>
      <c r="I63" s="1100">
        <v>540280</v>
      </c>
      <c r="J63" s="1100">
        <v>169350</v>
      </c>
      <c r="K63" s="1100" t="s">
        <v>1064</v>
      </c>
      <c r="L63" s="1100"/>
      <c r="M63" s="1101"/>
      <c r="N63" s="1102"/>
      <c r="O63" s="1101"/>
      <c r="P63" s="1159"/>
      <c r="Q63" s="1159"/>
      <c r="R63" s="1159"/>
      <c r="S63" s="1160"/>
      <c r="T63" s="1155"/>
      <c r="U63" s="1155"/>
      <c r="V63" s="1105"/>
      <c r="W63" s="1161"/>
      <c r="X63" s="1121"/>
      <c r="Y63" s="1107"/>
      <c r="Z63" s="1108"/>
      <c r="AA63" s="1139"/>
      <c r="AB63" s="988"/>
      <c r="AC63" s="987"/>
      <c r="AD63" s="987"/>
      <c r="AE63" s="987"/>
      <c r="AF63" s="987"/>
      <c r="AG63" s="988"/>
      <c r="AH63" s="1058"/>
      <c r="AI63" s="1058"/>
      <c r="AJ63" s="989"/>
      <c r="AK63" s="988"/>
      <c r="AL63" s="988"/>
      <c r="AM63" s="988"/>
      <c r="AN63" s="988"/>
      <c r="AO63" s="988"/>
      <c r="AP63" s="988"/>
      <c r="AQ63" s="1085"/>
      <c r="AR63" s="988"/>
      <c r="AS63" s="1085"/>
      <c r="AT63" s="1085"/>
      <c r="AU63" s="896"/>
      <c r="AV63" s="896"/>
      <c r="AW63" s="901"/>
      <c r="AX63" s="911" t="s">
        <v>824</v>
      </c>
    </row>
    <row r="64" spans="1:50" ht="90.95">
      <c r="A64" s="915">
        <v>8430</v>
      </c>
      <c r="B64" s="915">
        <v>1</v>
      </c>
      <c r="C64" s="1089" t="s">
        <v>1066</v>
      </c>
      <c r="D64" s="915" t="s">
        <v>1067</v>
      </c>
      <c r="E64" s="1090" t="s">
        <v>1068</v>
      </c>
      <c r="F64" s="915" t="s">
        <v>798</v>
      </c>
      <c r="G64" s="915" t="s">
        <v>1054</v>
      </c>
      <c r="H64" s="915" t="s">
        <v>800</v>
      </c>
      <c r="I64" s="915">
        <v>540260</v>
      </c>
      <c r="J64" s="915">
        <v>169240</v>
      </c>
      <c r="K64" s="915" t="s">
        <v>843</v>
      </c>
      <c r="L64" s="915"/>
      <c r="M64" s="1119" t="s">
        <v>909</v>
      </c>
      <c r="N64" s="915"/>
      <c r="O64" s="1091" t="s">
        <v>1069</v>
      </c>
      <c r="P64" s="1155"/>
      <c r="Q64" s="1155"/>
      <c r="R64" s="1155"/>
      <c r="S64" s="1155" t="s">
        <v>846</v>
      </c>
      <c r="T64" s="1155" t="s">
        <v>1070</v>
      </c>
      <c r="U64" s="1155">
        <v>6</v>
      </c>
      <c r="V64" s="1092">
        <f t="shared" ref="V64:V83" ca="1" si="2">WORKDAY(TODAY(), U64)</f>
        <v>45777</v>
      </c>
      <c r="W64" s="1093" t="s">
        <v>1071</v>
      </c>
      <c r="X64" s="1093" t="s">
        <v>849</v>
      </c>
      <c r="Y64" s="1097" t="s">
        <v>806</v>
      </c>
      <c r="Z64" s="1109" t="s">
        <v>1072</v>
      </c>
      <c r="AA64" s="1139" t="s">
        <v>1073</v>
      </c>
      <c r="AB64" s="988"/>
      <c r="AC64" s="987"/>
      <c r="AD64" s="987"/>
      <c r="AE64" s="987"/>
      <c r="AF64" s="987"/>
      <c r="AG64" s="988"/>
      <c r="AH64" s="1162"/>
      <c r="AI64" s="1096"/>
      <c r="AJ64" s="989"/>
      <c r="AK64" s="988"/>
      <c r="AL64" s="988"/>
      <c r="AM64" s="988"/>
      <c r="AN64" s="988"/>
      <c r="AO64" s="1128"/>
      <c r="AP64" s="988"/>
      <c r="AQ64" s="1129"/>
      <c r="AR64" s="988"/>
      <c r="AS64" s="1085"/>
      <c r="AT64" s="1085"/>
      <c r="AU64" s="896"/>
      <c r="AV64" s="896"/>
      <c r="AW64" s="901"/>
      <c r="AX64" s="911" t="s">
        <v>1075</v>
      </c>
    </row>
    <row r="65" spans="1:50" ht="29.45" hidden="1" customHeight="1">
      <c r="A65" s="915">
        <v>8436</v>
      </c>
      <c r="B65" s="915">
        <v>1</v>
      </c>
      <c r="C65" s="1089" t="s">
        <v>1076</v>
      </c>
      <c r="D65" s="915" t="s">
        <v>1077</v>
      </c>
      <c r="E65" s="1090" t="s">
        <v>1078</v>
      </c>
      <c r="F65" s="915" t="s">
        <v>798</v>
      </c>
      <c r="G65" s="915" t="s">
        <v>1079</v>
      </c>
      <c r="H65" s="915" t="s">
        <v>800</v>
      </c>
      <c r="I65" s="915">
        <v>554197</v>
      </c>
      <c r="J65" s="915">
        <v>174059</v>
      </c>
      <c r="K65" s="915" t="s">
        <v>1064</v>
      </c>
      <c r="L65" s="915"/>
      <c r="M65" s="915" t="s">
        <v>909</v>
      </c>
      <c r="N65" s="915"/>
      <c r="O65" s="1163" t="s">
        <v>1080</v>
      </c>
      <c r="P65" s="1155"/>
      <c r="Q65" s="1155"/>
      <c r="R65" s="1155"/>
      <c r="S65" s="878" t="s">
        <v>846</v>
      </c>
      <c r="T65" s="1155" t="s">
        <v>1070</v>
      </c>
      <c r="U65" s="878">
        <v>2</v>
      </c>
      <c r="V65" s="1153">
        <f t="shared" ca="1" si="2"/>
        <v>45771</v>
      </c>
      <c r="W65" s="1091" t="s">
        <v>1081</v>
      </c>
      <c r="X65" s="1093" t="s">
        <v>849</v>
      </c>
      <c r="Y65" s="1097" t="s">
        <v>806</v>
      </c>
      <c r="Z65" s="1109" t="s">
        <v>1082</v>
      </c>
      <c r="AA65" s="1139" t="s">
        <v>1083</v>
      </c>
      <c r="AB65" s="988"/>
      <c r="AC65" s="987"/>
      <c r="AD65" s="987"/>
      <c r="AE65" s="987"/>
      <c r="AF65" s="987"/>
      <c r="AG65" s="988"/>
      <c r="AH65" s="1162"/>
      <c r="AI65" s="1096"/>
      <c r="AJ65" s="989"/>
      <c r="AK65" s="988"/>
      <c r="AL65" s="988"/>
      <c r="AM65" s="988"/>
      <c r="AN65" s="988"/>
      <c r="AO65" s="1128"/>
      <c r="AP65" s="988"/>
      <c r="AQ65" s="1129"/>
      <c r="AR65" s="988"/>
      <c r="AS65" s="1085"/>
      <c r="AT65" s="1085"/>
      <c r="AU65" s="896"/>
      <c r="AV65" s="896"/>
      <c r="AW65" s="901"/>
      <c r="AX65" s="911"/>
    </row>
    <row r="66" spans="1:50" ht="39">
      <c r="A66" s="915">
        <v>8442</v>
      </c>
      <c r="B66" s="915">
        <v>1</v>
      </c>
      <c r="C66" s="1089" t="s">
        <v>1084</v>
      </c>
      <c r="D66" s="915" t="s">
        <v>1085</v>
      </c>
      <c r="E66" s="1090" t="s">
        <v>1086</v>
      </c>
      <c r="F66" s="915" t="s">
        <v>798</v>
      </c>
      <c r="G66" s="915" t="s">
        <v>1087</v>
      </c>
      <c r="H66" s="915" t="s">
        <v>800</v>
      </c>
      <c r="I66" s="915">
        <v>546330</v>
      </c>
      <c r="J66" s="915">
        <v>171800</v>
      </c>
      <c r="K66" s="915" t="s">
        <v>801</v>
      </c>
      <c r="L66" s="915"/>
      <c r="M66" s="1156" t="s">
        <v>1088</v>
      </c>
      <c r="N66" s="1164"/>
      <c r="O66" s="1121" t="s">
        <v>1089</v>
      </c>
      <c r="P66" s="1165"/>
      <c r="Q66" s="1165"/>
      <c r="R66" s="1165"/>
      <c r="S66" s="1165" t="s">
        <v>846</v>
      </c>
      <c r="T66" s="1121" t="s">
        <v>922</v>
      </c>
      <c r="U66" s="1165">
        <v>1</v>
      </c>
      <c r="V66" s="1080">
        <f t="shared" ca="1" si="2"/>
        <v>45770</v>
      </c>
      <c r="W66" s="1097" t="s">
        <v>806</v>
      </c>
      <c r="X66" s="1097" t="s">
        <v>807</v>
      </c>
      <c r="Y66" s="1097" t="s">
        <v>806</v>
      </c>
      <c r="Z66" s="1094" t="s">
        <v>1090</v>
      </c>
      <c r="AA66" s="1139" t="s">
        <v>1091</v>
      </c>
      <c r="AB66" s="1058">
        <v>2</v>
      </c>
      <c r="AC66" s="987"/>
      <c r="AD66" s="987"/>
      <c r="AE66" s="987"/>
      <c r="AF66" s="987"/>
      <c r="AG66" s="988"/>
      <c r="AH66" s="1151"/>
      <c r="AI66" s="1096"/>
      <c r="AJ66" s="989"/>
      <c r="AK66" s="988"/>
      <c r="AL66" s="988"/>
      <c r="AM66" s="988"/>
      <c r="AN66" s="988"/>
      <c r="AO66" s="1166"/>
      <c r="AP66" s="1166"/>
      <c r="AQ66" s="1129"/>
      <c r="AR66" s="988"/>
      <c r="AS66" s="1085"/>
      <c r="AT66" s="1085"/>
      <c r="AU66" s="896"/>
      <c r="AV66" s="896"/>
      <c r="AW66" s="901"/>
      <c r="AX66" s="911" t="s">
        <v>1099</v>
      </c>
    </row>
    <row r="67" spans="1:50" ht="65.099999999999994">
      <c r="A67" s="915">
        <v>8459</v>
      </c>
      <c r="B67" s="915">
        <v>1</v>
      </c>
      <c r="C67" s="1089" t="s">
        <v>1100</v>
      </c>
      <c r="D67" s="878" t="s">
        <v>1101</v>
      </c>
      <c r="E67" s="1090" t="s">
        <v>1102</v>
      </c>
      <c r="F67" s="915" t="s">
        <v>798</v>
      </c>
      <c r="G67" s="915" t="s">
        <v>1103</v>
      </c>
      <c r="H67" s="915" t="s">
        <v>800</v>
      </c>
      <c r="I67" s="915">
        <v>539400</v>
      </c>
      <c r="J67" s="915">
        <v>178100</v>
      </c>
      <c r="K67" s="915" t="s">
        <v>801</v>
      </c>
      <c r="L67" s="915"/>
      <c r="M67" s="878" t="s">
        <v>1104</v>
      </c>
      <c r="N67" s="915"/>
      <c r="O67" s="1091" t="s">
        <v>1105</v>
      </c>
      <c r="P67" s="1091"/>
      <c r="Q67" s="1091"/>
      <c r="R67" s="1091"/>
      <c r="S67" s="1091" t="s">
        <v>846</v>
      </c>
      <c r="T67" s="1091" t="s">
        <v>1106</v>
      </c>
      <c r="U67" s="1091">
        <v>2</v>
      </c>
      <c r="V67" s="1092">
        <f t="shared" ca="1" si="2"/>
        <v>45771</v>
      </c>
      <c r="W67" s="1097" t="s">
        <v>806</v>
      </c>
      <c r="X67" s="1097" t="s">
        <v>807</v>
      </c>
      <c r="Y67" s="1097" t="s">
        <v>806</v>
      </c>
      <c r="Z67" s="1109" t="s">
        <v>1107</v>
      </c>
      <c r="AA67" s="1139" t="s">
        <v>1108</v>
      </c>
      <c r="AB67" s="988"/>
      <c r="AC67" s="987"/>
      <c r="AD67" s="987"/>
      <c r="AE67" s="987"/>
      <c r="AF67" s="987"/>
      <c r="AG67" s="988"/>
      <c r="AH67" s="1058"/>
      <c r="AI67" s="1096"/>
      <c r="AJ67" s="989"/>
      <c r="AK67" s="1098"/>
      <c r="AL67" s="1098"/>
      <c r="AM67" s="1098"/>
      <c r="AN67" s="1098"/>
      <c r="AO67" s="1098"/>
      <c r="AP67" s="988"/>
      <c r="AQ67" s="1098"/>
      <c r="AR67" s="988"/>
      <c r="AS67" s="1085"/>
      <c r="AT67" s="1085"/>
      <c r="AU67" s="896"/>
      <c r="AV67" s="896"/>
      <c r="AW67" s="901"/>
      <c r="AX67" s="961" t="s">
        <v>1109</v>
      </c>
    </row>
    <row r="68" spans="1:50" ht="65.099999999999994">
      <c r="A68" s="915">
        <v>8464</v>
      </c>
      <c r="B68" s="915">
        <v>1</v>
      </c>
      <c r="C68" s="1089" t="s">
        <v>1670</v>
      </c>
      <c r="D68" s="878" t="s">
        <v>1671</v>
      </c>
      <c r="E68" s="1090" t="s">
        <v>1672</v>
      </c>
      <c r="F68" s="915" t="s">
        <v>798</v>
      </c>
      <c r="G68" s="915" t="s">
        <v>908</v>
      </c>
      <c r="H68" s="915" t="s">
        <v>800</v>
      </c>
      <c r="I68" s="915">
        <v>530115</v>
      </c>
      <c r="J68" s="915">
        <v>171950</v>
      </c>
      <c r="K68" s="915" t="s">
        <v>801</v>
      </c>
      <c r="L68" s="915"/>
      <c r="M68" s="878" t="s">
        <v>1104</v>
      </c>
      <c r="N68" s="915"/>
      <c r="O68" s="1091" t="s">
        <v>1105</v>
      </c>
      <c r="P68" s="1091"/>
      <c r="Q68" s="1091"/>
      <c r="R68" s="1091"/>
      <c r="S68" s="1091" t="s">
        <v>846</v>
      </c>
      <c r="T68" s="1091" t="s">
        <v>1106</v>
      </c>
      <c r="U68" s="1091">
        <v>2</v>
      </c>
      <c r="V68" s="1092">
        <f t="shared" ca="1" si="2"/>
        <v>45771</v>
      </c>
      <c r="W68" s="1097" t="s">
        <v>806</v>
      </c>
      <c r="X68" s="1097" t="s">
        <v>807</v>
      </c>
      <c r="Y68" s="1097" t="s">
        <v>806</v>
      </c>
      <c r="Z68" s="1109" t="s">
        <v>1673</v>
      </c>
      <c r="AA68" s="1139" t="s">
        <v>1674</v>
      </c>
      <c r="AB68" s="988"/>
      <c r="AC68" s="987"/>
      <c r="AD68" s="987"/>
      <c r="AE68" s="987"/>
      <c r="AF68" s="987"/>
      <c r="AG68" s="988"/>
      <c r="AH68" s="1058"/>
      <c r="AI68" s="1096"/>
      <c r="AJ68" s="989"/>
      <c r="AK68" s="988"/>
      <c r="AL68" s="988"/>
      <c r="AM68" s="988"/>
      <c r="AN68" s="988"/>
      <c r="AO68" s="988"/>
      <c r="AP68" s="988"/>
      <c r="AQ68" s="1129"/>
      <c r="AR68" s="954"/>
      <c r="AS68" s="1085"/>
      <c r="AT68" s="1085"/>
      <c r="AU68" s="908"/>
      <c r="AV68" s="908"/>
      <c r="AW68" s="901"/>
      <c r="AX68" s="892" t="s">
        <v>1677</v>
      </c>
    </row>
    <row r="69" spans="1:50" ht="78">
      <c r="A69" s="915">
        <v>8481</v>
      </c>
      <c r="B69" s="915">
        <v>1</v>
      </c>
      <c r="C69" s="1089" t="s">
        <v>1678</v>
      </c>
      <c r="D69" s="915" t="s">
        <v>1679</v>
      </c>
      <c r="E69" s="1090" t="s">
        <v>1680</v>
      </c>
      <c r="F69" s="915" t="s">
        <v>798</v>
      </c>
      <c r="G69" s="915" t="s">
        <v>983</v>
      </c>
      <c r="H69" s="915" t="s">
        <v>800</v>
      </c>
      <c r="I69" s="915">
        <v>525900</v>
      </c>
      <c r="J69" s="915">
        <v>174600</v>
      </c>
      <c r="K69" s="915" t="s">
        <v>1064</v>
      </c>
      <c r="L69" s="915"/>
      <c r="M69" s="878" t="s">
        <v>1681</v>
      </c>
      <c r="N69" s="878" t="s">
        <v>1682</v>
      </c>
      <c r="O69" s="1091" t="s">
        <v>1683</v>
      </c>
      <c r="P69" s="1091"/>
      <c r="Q69" s="1091"/>
      <c r="R69" s="1091"/>
      <c r="S69" s="1091" t="s">
        <v>846</v>
      </c>
      <c r="T69" s="1091" t="s">
        <v>879</v>
      </c>
      <c r="U69" s="1091">
        <v>2</v>
      </c>
      <c r="V69" s="1092">
        <f t="shared" ca="1" si="2"/>
        <v>45771</v>
      </c>
      <c r="W69" s="1097" t="s">
        <v>806</v>
      </c>
      <c r="X69" s="1097" t="s">
        <v>807</v>
      </c>
      <c r="Y69" s="1097" t="s">
        <v>806</v>
      </c>
      <c r="Z69" s="1109" t="s">
        <v>1684</v>
      </c>
      <c r="AA69" s="1139" t="s">
        <v>1685</v>
      </c>
      <c r="AB69" s="988"/>
      <c r="AC69" s="987"/>
      <c r="AD69" s="987"/>
      <c r="AE69" s="987"/>
      <c r="AF69" s="987"/>
      <c r="AG69" s="988"/>
      <c r="AH69" s="1058"/>
      <c r="AI69" s="1096"/>
      <c r="AJ69" s="989"/>
      <c r="AK69" s="988"/>
      <c r="AL69" s="988"/>
      <c r="AM69" s="988"/>
      <c r="AN69" s="988"/>
      <c r="AO69" s="988"/>
      <c r="AP69" s="988"/>
      <c r="AQ69" s="1128"/>
      <c r="AR69" s="988"/>
      <c r="AS69" s="1085"/>
      <c r="AT69" s="1085"/>
      <c r="AU69" s="896"/>
      <c r="AV69" s="896"/>
      <c r="AW69" s="901"/>
      <c r="AX69" s="892" t="s">
        <v>1690</v>
      </c>
    </row>
    <row r="70" spans="1:50" ht="26.1">
      <c r="A70" s="915">
        <v>8544</v>
      </c>
      <c r="B70" s="915">
        <v>1</v>
      </c>
      <c r="C70" s="1089" t="s">
        <v>1110</v>
      </c>
      <c r="D70" s="878" t="s">
        <v>1111</v>
      </c>
      <c r="E70" s="1090" t="s">
        <v>1112</v>
      </c>
      <c r="F70" s="915" t="s">
        <v>798</v>
      </c>
      <c r="G70" s="915" t="s">
        <v>993</v>
      </c>
      <c r="H70" s="915" t="s">
        <v>800</v>
      </c>
      <c r="I70" s="915">
        <v>522799</v>
      </c>
      <c r="J70" s="915">
        <v>180089</v>
      </c>
      <c r="K70" s="915" t="s">
        <v>801</v>
      </c>
      <c r="L70" s="915"/>
      <c r="M70" s="915" t="s">
        <v>1113</v>
      </c>
      <c r="N70" s="915"/>
      <c r="O70" s="1091" t="s">
        <v>1114</v>
      </c>
      <c r="P70" s="1091"/>
      <c r="Q70" s="1091"/>
      <c r="R70" s="1091"/>
      <c r="S70" s="1091"/>
      <c r="T70" s="1091" t="s">
        <v>974</v>
      </c>
      <c r="U70" s="1091">
        <v>0</v>
      </c>
      <c r="V70" s="1092">
        <f t="shared" ca="1" si="2"/>
        <v>45769</v>
      </c>
      <c r="W70" s="1097" t="s">
        <v>806</v>
      </c>
      <c r="X70" s="1097" t="s">
        <v>807</v>
      </c>
      <c r="Y70" s="1097" t="s">
        <v>806</v>
      </c>
      <c r="Z70" s="1109" t="s">
        <v>1115</v>
      </c>
      <c r="AA70" s="1139" t="s">
        <v>1116</v>
      </c>
      <c r="AB70" s="988"/>
      <c r="AC70" s="987"/>
      <c r="AD70" s="987"/>
      <c r="AE70" s="987"/>
      <c r="AF70" s="987"/>
      <c r="AG70" s="988"/>
      <c r="AH70" s="1058"/>
      <c r="AI70" s="1096"/>
      <c r="AJ70" s="1058"/>
      <c r="AK70" s="988"/>
      <c r="AL70" s="988"/>
      <c r="AM70" s="988"/>
      <c r="AN70" s="988"/>
      <c r="AO70" s="1128"/>
      <c r="AP70" s="988"/>
      <c r="AQ70" s="1128"/>
      <c r="AR70" s="988"/>
      <c r="AS70" s="1085"/>
      <c r="AT70" s="1085"/>
      <c r="AU70" s="896"/>
      <c r="AV70" s="896"/>
      <c r="AW70" s="901"/>
      <c r="AX70" s="911"/>
    </row>
    <row r="71" spans="1:50" ht="117">
      <c r="A71" s="915">
        <v>8562</v>
      </c>
      <c r="B71" s="915">
        <v>1</v>
      </c>
      <c r="C71" s="1089" t="s">
        <v>1118</v>
      </c>
      <c r="D71" s="878" t="s">
        <v>1119</v>
      </c>
      <c r="E71" s="1090" t="s">
        <v>1120</v>
      </c>
      <c r="F71" s="915" t="s">
        <v>798</v>
      </c>
      <c r="G71" s="915" t="s">
        <v>1121</v>
      </c>
      <c r="H71" s="915" t="s">
        <v>800</v>
      </c>
      <c r="I71" s="915">
        <v>533635</v>
      </c>
      <c r="J71" s="915">
        <v>186577</v>
      </c>
      <c r="K71" s="915" t="s">
        <v>801</v>
      </c>
      <c r="L71" s="915"/>
      <c r="M71" s="915" t="s">
        <v>909</v>
      </c>
      <c r="N71" s="915"/>
      <c r="O71" s="1091" t="s">
        <v>1080</v>
      </c>
      <c r="P71" s="1091"/>
      <c r="Q71" s="1091"/>
      <c r="R71" s="1091"/>
      <c r="S71" s="1091" t="s">
        <v>846</v>
      </c>
      <c r="T71" s="1091" t="s">
        <v>1122</v>
      </c>
      <c r="U71" s="1091">
        <v>6</v>
      </c>
      <c r="V71" s="1092">
        <f t="shared" ca="1" si="2"/>
        <v>45777</v>
      </c>
      <c r="W71" s="1097" t="s">
        <v>806</v>
      </c>
      <c r="X71" s="1097" t="s">
        <v>807</v>
      </c>
      <c r="Y71" s="1097" t="s">
        <v>806</v>
      </c>
      <c r="Z71" s="1109" t="s">
        <v>1123</v>
      </c>
      <c r="AA71" s="1139" t="s">
        <v>1124</v>
      </c>
      <c r="AB71" s="988"/>
      <c r="AC71" s="987"/>
      <c r="AD71" s="987"/>
      <c r="AE71" s="987"/>
      <c r="AF71" s="987"/>
      <c r="AG71" s="988"/>
      <c r="AH71" s="1058"/>
      <c r="AI71" s="1096"/>
      <c r="AJ71" s="989"/>
      <c r="AK71" s="988"/>
      <c r="AL71" s="988"/>
      <c r="AM71" s="988"/>
      <c r="AN71" s="988"/>
      <c r="AO71" s="1128"/>
      <c r="AP71" s="988"/>
      <c r="AQ71" s="1167"/>
      <c r="AR71" s="988"/>
      <c r="AS71" s="1085"/>
      <c r="AT71" s="1085"/>
      <c r="AU71" s="896"/>
      <c r="AV71" s="896"/>
      <c r="AW71" s="901"/>
      <c r="AX71" s="911" t="s">
        <v>1126</v>
      </c>
    </row>
    <row r="72" spans="1:50" ht="129.94999999999999">
      <c r="A72" s="915">
        <v>8602</v>
      </c>
      <c r="B72" s="915">
        <v>1</v>
      </c>
      <c r="C72" s="1089" t="s">
        <v>1127</v>
      </c>
      <c r="D72" s="915" t="s">
        <v>1128</v>
      </c>
      <c r="E72" s="1090" t="s">
        <v>1129</v>
      </c>
      <c r="F72" s="915" t="s">
        <v>798</v>
      </c>
      <c r="G72" s="915" t="s">
        <v>1130</v>
      </c>
      <c r="H72" s="915" t="s">
        <v>800</v>
      </c>
      <c r="I72" s="915">
        <v>524500</v>
      </c>
      <c r="J72" s="915">
        <v>196700</v>
      </c>
      <c r="K72" s="915" t="s">
        <v>801</v>
      </c>
      <c r="L72" s="915"/>
      <c r="M72" s="878" t="s">
        <v>1104</v>
      </c>
      <c r="N72" s="915"/>
      <c r="O72" s="1091" t="s">
        <v>1105</v>
      </c>
      <c r="P72" s="1091"/>
      <c r="Q72" s="1091"/>
      <c r="R72" s="1091"/>
      <c r="S72" s="1091" t="s">
        <v>846</v>
      </c>
      <c r="T72" s="1091" t="s">
        <v>1106</v>
      </c>
      <c r="U72" s="1091">
        <v>2</v>
      </c>
      <c r="V72" s="1092">
        <f t="shared" ca="1" si="2"/>
        <v>45771</v>
      </c>
      <c r="W72" s="1097" t="s">
        <v>806</v>
      </c>
      <c r="X72" s="1097" t="s">
        <v>807</v>
      </c>
      <c r="Y72" s="1097" t="s">
        <v>1131</v>
      </c>
      <c r="Z72" s="1109" t="s">
        <v>1132</v>
      </c>
      <c r="AA72" s="1139" t="s">
        <v>1133</v>
      </c>
      <c r="AB72" s="988"/>
      <c r="AC72" s="987"/>
      <c r="AD72" s="987"/>
      <c r="AE72" s="987"/>
      <c r="AF72" s="987"/>
      <c r="AG72" s="988"/>
      <c r="AH72" s="1058"/>
      <c r="AI72" s="1096"/>
      <c r="AJ72" s="989"/>
      <c r="AK72" s="1098"/>
      <c r="AL72" s="1110"/>
      <c r="AM72" s="1110"/>
      <c r="AN72" s="1110"/>
      <c r="AO72" s="1098"/>
      <c r="AP72" s="988"/>
      <c r="AQ72" s="1098"/>
      <c r="AR72" s="988"/>
      <c r="AS72" s="1085"/>
      <c r="AT72" s="1085"/>
      <c r="AU72" s="896"/>
      <c r="AV72" s="896"/>
      <c r="AW72" s="901"/>
      <c r="AX72" s="911" t="s">
        <v>1134</v>
      </c>
    </row>
    <row r="73" spans="1:50" ht="65.099999999999994">
      <c r="A73" s="915">
        <v>8606</v>
      </c>
      <c r="B73" s="915">
        <v>1</v>
      </c>
      <c r="C73" s="1168" t="s">
        <v>1691</v>
      </c>
      <c r="D73" s="878" t="s">
        <v>1692</v>
      </c>
      <c r="E73" s="1090" t="s">
        <v>1693</v>
      </c>
      <c r="F73" s="1100" t="s">
        <v>798</v>
      </c>
      <c r="G73" s="1100" t="s">
        <v>936</v>
      </c>
      <c r="H73" s="1100" t="s">
        <v>800</v>
      </c>
      <c r="I73" s="1100">
        <v>532692</v>
      </c>
      <c r="J73" s="1100">
        <v>196474</v>
      </c>
      <c r="K73" s="1100" t="s">
        <v>801</v>
      </c>
      <c r="L73" s="1100"/>
      <c r="M73" s="1169" t="s">
        <v>1104</v>
      </c>
      <c r="N73" s="1170"/>
      <c r="O73" s="1171" t="s">
        <v>1105</v>
      </c>
      <c r="P73" s="1171"/>
      <c r="Q73" s="1171"/>
      <c r="R73" s="1171"/>
      <c r="S73" s="1105" t="s">
        <v>846</v>
      </c>
      <c r="T73" s="1091" t="s">
        <v>1106</v>
      </c>
      <c r="U73" s="1091">
        <v>2</v>
      </c>
      <c r="V73" s="1092">
        <f t="shared" ca="1" si="2"/>
        <v>45771</v>
      </c>
      <c r="W73" s="1097" t="s">
        <v>1694</v>
      </c>
      <c r="X73" s="1097" t="s">
        <v>849</v>
      </c>
      <c r="Y73" s="1097" t="s">
        <v>1695</v>
      </c>
      <c r="Z73" s="1109" t="s">
        <v>1696</v>
      </c>
      <c r="AA73" s="1139" t="s">
        <v>1697</v>
      </c>
      <c r="AB73" s="988" t="s">
        <v>741</v>
      </c>
      <c r="AC73" s="987"/>
      <c r="AD73" s="987">
        <v>45762</v>
      </c>
      <c r="AE73" s="987">
        <v>45763</v>
      </c>
      <c r="AF73" s="987">
        <v>45763</v>
      </c>
      <c r="AG73" s="988"/>
      <c r="AH73" s="1058"/>
      <c r="AI73" s="1096"/>
      <c r="AJ73" s="989"/>
      <c r="AK73" s="988"/>
      <c r="AL73" s="988"/>
      <c r="AM73" s="988"/>
      <c r="AN73" s="988"/>
      <c r="AO73" s="988"/>
      <c r="AP73" s="988"/>
      <c r="AQ73" s="1172"/>
      <c r="AR73" s="988"/>
      <c r="AS73" s="1085"/>
      <c r="AT73" s="1127"/>
      <c r="AU73" s="896"/>
      <c r="AV73" s="896"/>
      <c r="AW73" s="901"/>
      <c r="AX73" s="892" t="s">
        <v>2045</v>
      </c>
    </row>
    <row r="74" spans="1:50" ht="51.95">
      <c r="A74" s="915">
        <v>8619</v>
      </c>
      <c r="B74" s="915">
        <v>1</v>
      </c>
      <c r="C74" s="1168" t="s">
        <v>1701</v>
      </c>
      <c r="D74" s="915" t="s">
        <v>1702</v>
      </c>
      <c r="E74" s="1099" t="s">
        <v>1703</v>
      </c>
      <c r="F74" s="1100" t="s">
        <v>798</v>
      </c>
      <c r="G74" s="1100" t="s">
        <v>1148</v>
      </c>
      <c r="H74" s="1100" t="s">
        <v>800</v>
      </c>
      <c r="I74" s="1100">
        <v>532514</v>
      </c>
      <c r="J74" s="1100">
        <v>184462</v>
      </c>
      <c r="K74" s="1100" t="s">
        <v>801</v>
      </c>
      <c r="L74" s="1100"/>
      <c r="M74" s="1173" t="s">
        <v>1704</v>
      </c>
      <c r="N74" s="1173" t="s">
        <v>1705</v>
      </c>
      <c r="O74" s="1169" t="s">
        <v>1706</v>
      </c>
      <c r="P74" s="1174"/>
      <c r="Q74" s="1174"/>
      <c r="R74" s="1174"/>
      <c r="S74" s="1155" t="s">
        <v>1628</v>
      </c>
      <c r="T74" s="1091" t="s">
        <v>879</v>
      </c>
      <c r="U74" s="1091">
        <v>2</v>
      </c>
      <c r="V74" s="1092">
        <f t="shared" ca="1" si="2"/>
        <v>45771</v>
      </c>
      <c r="W74" s="1121" t="s">
        <v>806</v>
      </c>
      <c r="X74" s="1121" t="s">
        <v>807</v>
      </c>
      <c r="Y74" s="1097" t="s">
        <v>806</v>
      </c>
      <c r="Z74" s="1109" t="s">
        <v>1707</v>
      </c>
      <c r="AA74" s="1139" t="s">
        <v>1708</v>
      </c>
      <c r="AB74" s="988"/>
      <c r="AC74" s="987"/>
      <c r="AD74" s="987"/>
      <c r="AE74" s="987"/>
      <c r="AF74" s="987"/>
      <c r="AG74" s="988"/>
      <c r="AH74" s="1058"/>
      <c r="AI74" s="1096"/>
      <c r="AJ74" s="989"/>
      <c r="AK74" s="988"/>
      <c r="AL74" s="988"/>
      <c r="AM74" s="988"/>
      <c r="AN74" s="988"/>
      <c r="AO74" s="988"/>
      <c r="AP74" s="988"/>
      <c r="AQ74" s="1128"/>
      <c r="AR74" s="988"/>
      <c r="AS74" s="1085"/>
      <c r="AT74" s="1085"/>
      <c r="AU74" s="908"/>
      <c r="AV74" s="896"/>
      <c r="AW74" s="901"/>
      <c r="AX74" s="892" t="s">
        <v>1710</v>
      </c>
    </row>
    <row r="75" spans="1:50" ht="78">
      <c r="A75" s="915">
        <v>8640</v>
      </c>
      <c r="B75" s="915">
        <v>2</v>
      </c>
      <c r="C75" s="1089" t="s">
        <v>1711</v>
      </c>
      <c r="D75" s="915" t="s">
        <v>1712</v>
      </c>
      <c r="E75" s="1090" t="s">
        <v>1713</v>
      </c>
      <c r="F75" s="1100" t="s">
        <v>798</v>
      </c>
      <c r="G75" s="1100" t="s">
        <v>1138</v>
      </c>
      <c r="H75" s="1100" t="s">
        <v>800</v>
      </c>
      <c r="I75" s="1100">
        <v>540330</v>
      </c>
      <c r="J75" s="1100">
        <v>190270</v>
      </c>
      <c r="K75" s="1100" t="s">
        <v>801</v>
      </c>
      <c r="L75" s="1100"/>
      <c r="M75" s="1144" t="s">
        <v>1714</v>
      </c>
      <c r="N75" s="1102" t="s">
        <v>806</v>
      </c>
      <c r="O75" s="1101" t="s">
        <v>1715</v>
      </c>
      <c r="P75" s="1159"/>
      <c r="Q75" s="1159"/>
      <c r="R75" s="1159"/>
      <c r="S75" s="1160" t="s">
        <v>846</v>
      </c>
      <c r="T75" s="1091" t="s">
        <v>1018</v>
      </c>
      <c r="U75" s="1091">
        <v>2</v>
      </c>
      <c r="V75" s="1092">
        <f t="shared" ca="1" si="2"/>
        <v>45771</v>
      </c>
      <c r="W75" s="1161" t="s">
        <v>806</v>
      </c>
      <c r="X75" s="1121" t="s">
        <v>807</v>
      </c>
      <c r="Y75" s="1106" t="s">
        <v>806</v>
      </c>
      <c r="Z75" s="1120" t="s">
        <v>806</v>
      </c>
      <c r="AA75" s="1139" t="s">
        <v>1716</v>
      </c>
      <c r="AB75" s="988" t="s">
        <v>741</v>
      </c>
      <c r="AC75" s="987"/>
      <c r="AD75" s="987"/>
      <c r="AE75" s="987"/>
      <c r="AF75" s="987"/>
      <c r="AG75" s="988"/>
      <c r="AH75" s="1058"/>
      <c r="AI75" s="1058"/>
      <c r="AJ75" s="989"/>
      <c r="AK75" s="988"/>
      <c r="AL75" s="988"/>
      <c r="AM75" s="988"/>
      <c r="AN75" s="988"/>
      <c r="AO75" s="988"/>
      <c r="AP75" s="988"/>
      <c r="AQ75" s="988"/>
      <c r="AR75" s="988"/>
      <c r="AS75" s="1085"/>
      <c r="AT75" s="1085"/>
      <c r="AU75" s="896"/>
      <c r="AV75" s="896"/>
      <c r="AW75" s="901"/>
      <c r="AX75" s="911"/>
    </row>
    <row r="76" spans="1:50" ht="26.1">
      <c r="A76" s="915">
        <v>8665</v>
      </c>
      <c r="B76" s="915">
        <v>1</v>
      </c>
      <c r="C76" s="1168" t="s">
        <v>1719</v>
      </c>
      <c r="D76" s="915" t="s">
        <v>1720</v>
      </c>
      <c r="E76" s="1090" t="s">
        <v>1721</v>
      </c>
      <c r="F76" s="1100" t="s">
        <v>798</v>
      </c>
      <c r="G76" s="1100" t="s">
        <v>1079</v>
      </c>
      <c r="H76" s="1100" t="s">
        <v>800</v>
      </c>
      <c r="I76" s="1100">
        <v>538481</v>
      </c>
      <c r="J76" s="1100">
        <v>162050</v>
      </c>
      <c r="K76" s="1100" t="s">
        <v>801</v>
      </c>
      <c r="L76" s="1100"/>
      <c r="M76" s="1100" t="s">
        <v>1722</v>
      </c>
      <c r="N76" s="1100"/>
      <c r="O76" s="1169" t="s">
        <v>1723</v>
      </c>
      <c r="P76" s="1174"/>
      <c r="Q76" s="1174"/>
      <c r="R76" s="1174"/>
      <c r="S76" s="1155" t="s">
        <v>921</v>
      </c>
      <c r="T76" s="1091" t="s">
        <v>974</v>
      </c>
      <c r="U76" s="1155">
        <v>0</v>
      </c>
      <c r="V76" s="1092">
        <f t="shared" ca="1" si="2"/>
        <v>45769</v>
      </c>
      <c r="W76" s="1090" t="s">
        <v>806</v>
      </c>
      <c r="X76" s="1164" t="s">
        <v>807</v>
      </c>
      <c r="Y76" s="1097" t="s">
        <v>806</v>
      </c>
      <c r="Z76" s="1109" t="s">
        <v>1724</v>
      </c>
      <c r="AA76" s="1139" t="s">
        <v>1725</v>
      </c>
      <c r="AB76" s="988" t="s">
        <v>741</v>
      </c>
      <c r="AC76" s="987"/>
      <c r="AD76" s="987"/>
      <c r="AE76" s="987"/>
      <c r="AF76" s="987"/>
      <c r="AG76" s="988"/>
      <c r="AH76" s="1058"/>
      <c r="AI76" s="1096"/>
      <c r="AJ76" s="989"/>
      <c r="AK76" s="988"/>
      <c r="AL76" s="988"/>
      <c r="AM76" s="988"/>
      <c r="AN76" s="988"/>
      <c r="AO76" s="988"/>
      <c r="AP76" s="988"/>
      <c r="AQ76" s="1128"/>
      <c r="AR76" s="988"/>
      <c r="AS76" s="1085"/>
      <c r="AT76" s="1085"/>
      <c r="AU76" s="896"/>
      <c r="AV76" s="896"/>
      <c r="AW76" s="901"/>
      <c r="AX76" s="911" t="s">
        <v>1099</v>
      </c>
    </row>
    <row r="77" spans="1:50" ht="90.95">
      <c r="A77" s="915">
        <v>8736</v>
      </c>
      <c r="B77" s="915">
        <v>1</v>
      </c>
      <c r="C77" s="1089" t="s">
        <v>1135</v>
      </c>
      <c r="D77" s="915" t="s">
        <v>1136</v>
      </c>
      <c r="E77" s="1090" t="s">
        <v>1137</v>
      </c>
      <c r="F77" s="1100" t="s">
        <v>798</v>
      </c>
      <c r="G77" s="1100" t="s">
        <v>1138</v>
      </c>
      <c r="H77" s="1100" t="s">
        <v>800</v>
      </c>
      <c r="I77" s="1100">
        <v>543561</v>
      </c>
      <c r="J77" s="1100">
        <v>186410</v>
      </c>
      <c r="K77" s="1100" t="s">
        <v>843</v>
      </c>
      <c r="L77" s="1100"/>
      <c r="M77" s="1173" t="s">
        <v>909</v>
      </c>
      <c r="N77" s="1100"/>
      <c r="O77" s="1169" t="s">
        <v>1080</v>
      </c>
      <c r="P77" s="1174"/>
      <c r="Q77" s="1174"/>
      <c r="R77" s="1174"/>
      <c r="S77" s="1155" t="s">
        <v>846</v>
      </c>
      <c r="T77" s="1091" t="s">
        <v>1070</v>
      </c>
      <c r="U77" s="1091">
        <v>2</v>
      </c>
      <c r="V77" s="1092">
        <f t="shared" ca="1" si="2"/>
        <v>45771</v>
      </c>
      <c r="W77" s="1121" t="s">
        <v>1139</v>
      </c>
      <c r="X77" s="1121" t="s">
        <v>807</v>
      </c>
      <c r="Y77" s="1093" t="s">
        <v>1140</v>
      </c>
      <c r="Z77" s="1109" t="s">
        <v>1141</v>
      </c>
      <c r="AA77" s="1139" t="s">
        <v>1142</v>
      </c>
      <c r="AB77" s="988"/>
      <c r="AC77" s="987"/>
      <c r="AD77" s="987"/>
      <c r="AE77" s="987"/>
      <c r="AF77" s="987"/>
      <c r="AG77" s="988"/>
      <c r="AH77" s="1058"/>
      <c r="AI77" s="1096"/>
      <c r="AJ77" s="989"/>
      <c r="AK77" s="988"/>
      <c r="AL77" s="988"/>
      <c r="AM77" s="988"/>
      <c r="AN77" s="988"/>
      <c r="AO77" s="1128"/>
      <c r="AP77" s="988"/>
      <c r="AQ77" s="1128"/>
      <c r="AR77" s="988"/>
      <c r="AS77" s="1085"/>
      <c r="AT77" s="988"/>
      <c r="AU77" s="896"/>
      <c r="AV77" s="896"/>
      <c r="AW77" s="901"/>
      <c r="AX77" s="911"/>
    </row>
    <row r="78" spans="1:50" ht="39">
      <c r="A78" s="915">
        <v>8785</v>
      </c>
      <c r="B78" s="915">
        <v>1</v>
      </c>
      <c r="C78" s="1089" t="s">
        <v>1145</v>
      </c>
      <c r="D78" s="878" t="s">
        <v>1146</v>
      </c>
      <c r="E78" s="1099" t="s">
        <v>1147</v>
      </c>
      <c r="F78" s="1100" t="s">
        <v>798</v>
      </c>
      <c r="G78" s="1100" t="s">
        <v>1148</v>
      </c>
      <c r="H78" s="1100" t="s">
        <v>800</v>
      </c>
      <c r="I78" s="1100">
        <v>531770</v>
      </c>
      <c r="J78" s="1100">
        <v>183671</v>
      </c>
      <c r="K78" s="1100" t="s">
        <v>843</v>
      </c>
      <c r="L78" s="1100"/>
      <c r="M78" s="1173" t="s">
        <v>1149</v>
      </c>
      <c r="N78" s="1100" t="s">
        <v>1150</v>
      </c>
      <c r="O78" s="1175" t="s">
        <v>1151</v>
      </c>
      <c r="P78" s="1175"/>
      <c r="Q78" s="1175"/>
      <c r="R78" s="1175"/>
      <c r="S78" s="1091"/>
      <c r="T78" s="1091" t="s">
        <v>974</v>
      </c>
      <c r="U78" s="1091">
        <v>0</v>
      </c>
      <c r="V78" s="1092">
        <f t="shared" ca="1" si="2"/>
        <v>45769</v>
      </c>
      <c r="W78" s="1091" t="s">
        <v>1152</v>
      </c>
      <c r="X78" s="1091" t="s">
        <v>849</v>
      </c>
      <c r="Y78" s="1097" t="s">
        <v>806</v>
      </c>
      <c r="Z78" s="1109" t="s">
        <v>1153</v>
      </c>
      <c r="AA78" s="1139" t="s">
        <v>1154</v>
      </c>
      <c r="AB78" s="988"/>
      <c r="AC78" s="987"/>
      <c r="AD78" s="987"/>
      <c r="AE78" s="987"/>
      <c r="AF78" s="987"/>
      <c r="AG78" s="988"/>
      <c r="AH78" s="1058"/>
      <c r="AI78" s="1096"/>
      <c r="AJ78" s="989"/>
      <c r="AK78" s="988"/>
      <c r="AL78" s="988"/>
      <c r="AM78" s="988"/>
      <c r="AN78" s="988"/>
      <c r="AO78" s="988"/>
      <c r="AP78" s="988"/>
      <c r="AQ78" s="1128"/>
      <c r="AR78" s="988"/>
      <c r="AS78" s="1085"/>
      <c r="AT78" s="1085"/>
      <c r="AU78" s="896"/>
      <c r="AV78" s="896"/>
      <c r="AW78" s="901"/>
      <c r="AX78" s="911"/>
    </row>
    <row r="79" spans="1:50" ht="78">
      <c r="A79" s="915">
        <v>8894</v>
      </c>
      <c r="B79" s="915">
        <v>2</v>
      </c>
      <c r="C79" s="1089" t="s">
        <v>1729</v>
      </c>
      <c r="D79" s="915" t="s">
        <v>1730</v>
      </c>
      <c r="E79" s="1099" t="s">
        <v>1731</v>
      </c>
      <c r="F79" s="1100" t="s">
        <v>798</v>
      </c>
      <c r="G79" s="1100" t="s">
        <v>1732</v>
      </c>
      <c r="H79" s="1100" t="s">
        <v>800</v>
      </c>
      <c r="I79" s="1100">
        <v>536120</v>
      </c>
      <c r="J79" s="1100">
        <v>177000</v>
      </c>
      <c r="K79" s="1100" t="s">
        <v>801</v>
      </c>
      <c r="L79" s="1100"/>
      <c r="M79" s="1101" t="s">
        <v>1733</v>
      </c>
      <c r="N79" s="1176" t="s">
        <v>1734</v>
      </c>
      <c r="O79" s="1177" t="s">
        <v>1735</v>
      </c>
      <c r="P79" s="1177"/>
      <c r="Q79" s="1177"/>
      <c r="R79" s="1177"/>
      <c r="S79" s="1178" t="s">
        <v>1736</v>
      </c>
      <c r="T79" s="1091" t="s">
        <v>1737</v>
      </c>
      <c r="U79" s="1091">
        <f>5/24</f>
        <v>0.20833333333333334</v>
      </c>
      <c r="V79" s="1092">
        <f t="shared" ca="1" si="2"/>
        <v>45769</v>
      </c>
      <c r="W79" s="1106" t="s">
        <v>806</v>
      </c>
      <c r="X79" s="1097" t="s">
        <v>807</v>
      </c>
      <c r="Y79" s="1106" t="s">
        <v>806</v>
      </c>
      <c r="Z79" s="1120" t="s">
        <v>1738</v>
      </c>
      <c r="AA79" s="1139" t="s">
        <v>1739</v>
      </c>
      <c r="AB79" s="988"/>
      <c r="AC79" s="987"/>
      <c r="AD79" s="987"/>
      <c r="AE79" s="987"/>
      <c r="AF79" s="987"/>
      <c r="AG79" s="988"/>
      <c r="AH79" s="1058"/>
      <c r="AI79" s="1058"/>
      <c r="AJ79" s="989"/>
      <c r="AK79" s="988"/>
      <c r="AL79" s="988"/>
      <c r="AM79" s="988"/>
      <c r="AN79" s="988"/>
      <c r="AO79" s="988"/>
      <c r="AP79" s="988"/>
      <c r="AQ79" s="1111"/>
      <c r="AR79" s="988"/>
      <c r="AS79" s="1085"/>
      <c r="AT79" s="1125"/>
      <c r="AU79" s="896"/>
      <c r="AV79" s="965"/>
      <c r="AW79" s="901"/>
      <c r="AX79" s="892"/>
    </row>
    <row r="80" spans="1:50" ht="299.10000000000002">
      <c r="A80" s="915">
        <v>9666</v>
      </c>
      <c r="B80" s="915">
        <v>1</v>
      </c>
      <c r="C80" s="1089" t="s">
        <v>1742</v>
      </c>
      <c r="D80" s="915" t="s">
        <v>1743</v>
      </c>
      <c r="E80" s="1099" t="s">
        <v>1744</v>
      </c>
      <c r="F80" s="1100" t="s">
        <v>798</v>
      </c>
      <c r="G80" s="1100" t="s">
        <v>1460</v>
      </c>
      <c r="H80" s="1100" t="s">
        <v>800</v>
      </c>
      <c r="I80" s="1100">
        <v>529718</v>
      </c>
      <c r="J80" s="1100">
        <v>181643</v>
      </c>
      <c r="K80" s="1100" t="s">
        <v>801</v>
      </c>
      <c r="L80" s="1100"/>
      <c r="M80" s="1179" t="s">
        <v>1745</v>
      </c>
      <c r="N80" s="1180" t="s">
        <v>1746</v>
      </c>
      <c r="O80" s="1171" t="s">
        <v>1747</v>
      </c>
      <c r="P80" s="1171"/>
      <c r="Q80" s="1171"/>
      <c r="R80" s="1171"/>
      <c r="S80" s="1105" t="s">
        <v>846</v>
      </c>
      <c r="T80" s="1091" t="s">
        <v>879</v>
      </c>
      <c r="U80" s="1163">
        <v>2</v>
      </c>
      <c r="V80" s="1153">
        <f t="shared" ca="1" si="2"/>
        <v>45771</v>
      </c>
      <c r="W80" s="1121" t="s">
        <v>806</v>
      </c>
      <c r="X80" s="1097" t="s">
        <v>807</v>
      </c>
      <c r="Y80" s="1097" t="s">
        <v>806</v>
      </c>
      <c r="Z80" s="1109" t="s">
        <v>1748</v>
      </c>
      <c r="AA80" s="1139" t="s">
        <v>1749</v>
      </c>
      <c r="AB80" s="988"/>
      <c r="AC80" s="987"/>
      <c r="AD80" s="987"/>
      <c r="AE80" s="987"/>
      <c r="AF80" s="987"/>
      <c r="AG80" s="988"/>
      <c r="AH80" s="1058"/>
      <c r="AI80" s="1096"/>
      <c r="AJ80" s="989"/>
      <c r="AK80" s="954"/>
      <c r="AL80" s="954"/>
      <c r="AM80" s="954"/>
      <c r="AN80" s="954"/>
      <c r="AO80" s="1128"/>
      <c r="AP80" s="1128"/>
      <c r="AQ80" s="1181"/>
      <c r="AR80" s="987"/>
      <c r="AS80" s="1085"/>
      <c r="AT80" s="1085"/>
      <c r="AU80" s="896"/>
      <c r="AV80" s="896"/>
      <c r="AW80" s="901"/>
      <c r="AX80" s="911" t="s">
        <v>1755</v>
      </c>
    </row>
    <row r="81" spans="1:50" ht="78">
      <c r="A81" s="915">
        <v>9684</v>
      </c>
      <c r="B81" s="915">
        <v>1</v>
      </c>
      <c r="C81" s="1089" t="s">
        <v>1756</v>
      </c>
      <c r="D81" s="878" t="s">
        <v>1757</v>
      </c>
      <c r="E81" s="1099" t="s">
        <v>1758</v>
      </c>
      <c r="F81" s="1100" t="s">
        <v>798</v>
      </c>
      <c r="G81" s="1100" t="s">
        <v>971</v>
      </c>
      <c r="H81" s="1100" t="s">
        <v>800</v>
      </c>
      <c r="I81" s="1100">
        <v>528520</v>
      </c>
      <c r="J81" s="1100">
        <v>178378</v>
      </c>
      <c r="K81" s="1100" t="s">
        <v>1158</v>
      </c>
      <c r="L81" s="1100"/>
      <c r="M81" s="1182" t="s">
        <v>1759</v>
      </c>
      <c r="N81" s="1100"/>
      <c r="O81" s="1175" t="s">
        <v>1760</v>
      </c>
      <c r="P81" s="1175"/>
      <c r="Q81" s="1175"/>
      <c r="R81" s="1175"/>
      <c r="S81" s="1091" t="s">
        <v>1761</v>
      </c>
      <c r="T81" s="1091" t="s">
        <v>1045</v>
      </c>
      <c r="U81" s="1091">
        <v>4</v>
      </c>
      <c r="V81" s="1080">
        <f t="shared" ca="1" si="2"/>
        <v>45775</v>
      </c>
      <c r="W81" s="1093" t="s">
        <v>1762</v>
      </c>
      <c r="X81" s="1093" t="s">
        <v>849</v>
      </c>
      <c r="Y81" s="1097" t="s">
        <v>806</v>
      </c>
      <c r="Z81" s="1109" t="s">
        <v>1763</v>
      </c>
      <c r="AA81" s="1139" t="s">
        <v>1764</v>
      </c>
      <c r="AB81" s="988"/>
      <c r="AC81" s="987"/>
      <c r="AD81" s="987"/>
      <c r="AE81" s="987"/>
      <c r="AF81" s="987"/>
      <c r="AG81" s="988"/>
      <c r="AH81" s="1058"/>
      <c r="AI81" s="1096"/>
      <c r="AJ81" s="989"/>
      <c r="AK81" s="988"/>
      <c r="AL81" s="988"/>
      <c r="AM81" s="988"/>
      <c r="AN81" s="988"/>
      <c r="AO81" s="988"/>
      <c r="AP81" s="988"/>
      <c r="AQ81" s="1183"/>
      <c r="AR81" s="1125"/>
      <c r="AS81" s="1085"/>
      <c r="AT81" s="1085"/>
      <c r="AU81" s="933"/>
      <c r="AV81" s="933"/>
      <c r="AW81" s="901"/>
      <c r="AX81" s="892" t="s">
        <v>1767</v>
      </c>
    </row>
    <row r="82" spans="1:50" ht="143.1">
      <c r="A82" s="915">
        <v>9686</v>
      </c>
      <c r="B82" s="915">
        <v>1</v>
      </c>
      <c r="C82" s="1089" t="s">
        <v>1768</v>
      </c>
      <c r="D82" s="915" t="s">
        <v>1769</v>
      </c>
      <c r="E82" s="1090" t="s">
        <v>1770</v>
      </c>
      <c r="F82" s="1100" t="s">
        <v>798</v>
      </c>
      <c r="G82" s="1100" t="s">
        <v>971</v>
      </c>
      <c r="H82" s="1100" t="s">
        <v>800</v>
      </c>
      <c r="I82" s="1100">
        <v>530049</v>
      </c>
      <c r="J82" s="1100">
        <v>178372</v>
      </c>
      <c r="K82" s="1100" t="s">
        <v>801</v>
      </c>
      <c r="L82" s="1100"/>
      <c r="M82" s="1169" t="s">
        <v>1771</v>
      </c>
      <c r="N82" s="1144" t="s">
        <v>1772</v>
      </c>
      <c r="O82" s="1175" t="s">
        <v>1773</v>
      </c>
      <c r="P82" s="1175"/>
      <c r="Q82" s="1175"/>
      <c r="R82" s="1175"/>
      <c r="S82" s="1091" t="s">
        <v>846</v>
      </c>
      <c r="T82" s="1091" t="s">
        <v>879</v>
      </c>
      <c r="U82" s="1091">
        <v>2</v>
      </c>
      <c r="V82" s="1092">
        <f t="shared" ca="1" si="2"/>
        <v>45771</v>
      </c>
      <c r="W82" s="1093" t="s">
        <v>1774</v>
      </c>
      <c r="X82" s="1093" t="s">
        <v>849</v>
      </c>
      <c r="Y82" s="1097" t="s">
        <v>806</v>
      </c>
      <c r="Z82" s="1109" t="s">
        <v>1775</v>
      </c>
      <c r="AA82" s="1139" t="s">
        <v>1776</v>
      </c>
      <c r="AB82" s="1058">
        <v>2</v>
      </c>
      <c r="AC82" s="987"/>
      <c r="AD82" s="987"/>
      <c r="AE82" s="987"/>
      <c r="AF82" s="987"/>
      <c r="AG82" s="988"/>
      <c r="AH82" s="1058"/>
      <c r="AI82" s="1096"/>
      <c r="AJ82" s="989"/>
      <c r="AK82" s="988"/>
      <c r="AL82" s="988"/>
      <c r="AM82" s="988"/>
      <c r="AN82" s="988"/>
      <c r="AO82" s="988"/>
      <c r="AP82" s="988"/>
      <c r="AQ82" s="1128"/>
      <c r="AR82" s="988"/>
      <c r="AS82" s="1085"/>
      <c r="AT82" s="988"/>
      <c r="AU82" s="896"/>
      <c r="AV82" s="896"/>
      <c r="AW82" s="901"/>
      <c r="AX82" s="892" t="s">
        <v>1779</v>
      </c>
    </row>
    <row r="83" spans="1:50" ht="20.45" customHeight="1">
      <c r="A83" s="915">
        <v>9688</v>
      </c>
      <c r="B83" s="915">
        <v>1</v>
      </c>
      <c r="C83" s="1089" t="s">
        <v>1780</v>
      </c>
      <c r="D83" s="878" t="s">
        <v>1781</v>
      </c>
      <c r="E83" s="1090" t="s">
        <v>1782</v>
      </c>
      <c r="F83" s="1100" t="s">
        <v>798</v>
      </c>
      <c r="G83" s="1100" t="s">
        <v>908</v>
      </c>
      <c r="H83" s="1100" t="s">
        <v>800</v>
      </c>
      <c r="I83" s="1100">
        <v>531264</v>
      </c>
      <c r="J83" s="1100">
        <v>180401</v>
      </c>
      <c r="K83" s="1100" t="s">
        <v>843</v>
      </c>
      <c r="L83" s="1100"/>
      <c r="M83" s="1179" t="s">
        <v>1783</v>
      </c>
      <c r="N83" s="1182" t="s">
        <v>1784</v>
      </c>
      <c r="O83" s="1175" t="s">
        <v>1785</v>
      </c>
      <c r="P83" s="1175"/>
      <c r="Q83" s="1175"/>
      <c r="R83" s="1175"/>
      <c r="S83" s="1091" t="s">
        <v>846</v>
      </c>
      <c r="T83" s="1091" t="s">
        <v>879</v>
      </c>
      <c r="U83" s="1091">
        <v>2</v>
      </c>
      <c r="V83" s="1092">
        <f t="shared" ca="1" si="2"/>
        <v>45771</v>
      </c>
      <c r="W83" s="1097" t="s">
        <v>806</v>
      </c>
      <c r="X83" s="1097" t="s">
        <v>807</v>
      </c>
      <c r="Y83" s="1097" t="s">
        <v>806</v>
      </c>
      <c r="Z83" s="1109" t="s">
        <v>1786</v>
      </c>
      <c r="AA83" s="1139" t="s">
        <v>1787</v>
      </c>
      <c r="AB83" s="1058">
        <v>2</v>
      </c>
      <c r="AC83" s="987"/>
      <c r="AD83" s="987"/>
      <c r="AE83" s="987"/>
      <c r="AF83" s="987"/>
      <c r="AG83" s="988"/>
      <c r="AH83" s="1058"/>
      <c r="AI83" s="1096"/>
      <c r="AJ83" s="989"/>
      <c r="AK83" s="988"/>
      <c r="AL83" s="988"/>
      <c r="AM83" s="988"/>
      <c r="AN83" s="988"/>
      <c r="AO83" s="988"/>
      <c r="AP83" s="988"/>
      <c r="AQ83" s="1128"/>
      <c r="AR83" s="988"/>
      <c r="AS83" s="1085"/>
      <c r="AT83" s="1085"/>
      <c r="AU83" s="896"/>
      <c r="AV83" s="896"/>
      <c r="AW83" s="901"/>
      <c r="AX83" s="892" t="s">
        <v>1790</v>
      </c>
    </row>
    <row r="84" spans="1:50" ht="39">
      <c r="A84" s="915">
        <v>9689</v>
      </c>
      <c r="B84" s="915" t="s">
        <v>819</v>
      </c>
      <c r="C84" s="1089" t="s">
        <v>1155</v>
      </c>
      <c r="D84" s="915" t="s">
        <v>1156</v>
      </c>
      <c r="E84" s="1099" t="s">
        <v>1157</v>
      </c>
      <c r="F84" s="1100" t="s">
        <v>798</v>
      </c>
      <c r="G84" s="1100" t="s">
        <v>799</v>
      </c>
      <c r="H84" s="1100" t="s">
        <v>800</v>
      </c>
      <c r="I84" s="1100">
        <v>531841</v>
      </c>
      <c r="J84" s="1100">
        <v>180540</v>
      </c>
      <c r="K84" s="1100" t="s">
        <v>1158</v>
      </c>
      <c r="L84" s="1100"/>
      <c r="M84" s="1101"/>
      <c r="N84" s="1102"/>
      <c r="O84" s="1103"/>
      <c r="P84" s="1103"/>
      <c r="Q84" s="1103"/>
      <c r="R84" s="1103"/>
      <c r="S84" s="1104"/>
      <c r="T84" s="1091"/>
      <c r="U84" s="1091"/>
      <c r="V84" s="1105"/>
      <c r="W84" s="1106"/>
      <c r="X84" s="1097"/>
      <c r="Y84" s="1107"/>
      <c r="Z84" s="1108"/>
      <c r="AA84" s="1139"/>
      <c r="AB84" s="988"/>
      <c r="AC84" s="987"/>
      <c r="AD84" s="987"/>
      <c r="AE84" s="987"/>
      <c r="AF84" s="987"/>
      <c r="AG84" s="988"/>
      <c r="AH84" s="1058"/>
      <c r="AI84" s="1058"/>
      <c r="AJ84" s="989"/>
      <c r="AK84" s="988"/>
      <c r="AL84" s="988"/>
      <c r="AM84" s="988"/>
      <c r="AN84" s="988"/>
      <c r="AO84" s="988"/>
      <c r="AP84" s="988"/>
      <c r="AQ84" s="988"/>
      <c r="AR84" s="988"/>
      <c r="AS84" s="1085"/>
      <c r="AT84" s="988"/>
      <c r="AU84" s="896"/>
      <c r="AV84" s="896"/>
      <c r="AW84" s="901"/>
      <c r="AX84" s="976" t="s">
        <v>824</v>
      </c>
    </row>
    <row r="85" spans="1:50" ht="26.1">
      <c r="A85" s="915">
        <v>9775</v>
      </c>
      <c r="B85" s="915">
        <v>1</v>
      </c>
      <c r="C85" s="1089" t="s">
        <v>1791</v>
      </c>
      <c r="D85" s="915" t="s">
        <v>1792</v>
      </c>
      <c r="E85" s="1090" t="s">
        <v>953</v>
      </c>
      <c r="F85" s="1100" t="s">
        <v>798</v>
      </c>
      <c r="G85" s="1100" t="s">
        <v>887</v>
      </c>
      <c r="H85" s="1100" t="s">
        <v>800</v>
      </c>
      <c r="I85" s="1100">
        <v>528582</v>
      </c>
      <c r="J85" s="1100">
        <v>187367</v>
      </c>
      <c r="K85" s="1100" t="s">
        <v>801</v>
      </c>
      <c r="L85" s="1100"/>
      <c r="M85" s="1169" t="s">
        <v>1793</v>
      </c>
      <c r="N85" s="1100"/>
      <c r="O85" s="1175" t="s">
        <v>1794</v>
      </c>
      <c r="P85" s="1175"/>
      <c r="Q85" s="1175"/>
      <c r="R85" s="1175"/>
      <c r="S85" s="1091" t="s">
        <v>1795</v>
      </c>
      <c r="T85" s="1091" t="s">
        <v>922</v>
      </c>
      <c r="U85" s="1091">
        <v>1</v>
      </c>
      <c r="V85" s="1092">
        <f t="shared" ref="V85:V103" ca="1" si="3">WORKDAY(TODAY(), U85)</f>
        <v>45770</v>
      </c>
      <c r="W85" s="1097" t="s">
        <v>806</v>
      </c>
      <c r="X85" s="1097" t="s">
        <v>807</v>
      </c>
      <c r="Y85" s="1097" t="s">
        <v>1796</v>
      </c>
      <c r="Z85" s="1109" t="s">
        <v>1797</v>
      </c>
      <c r="AA85" s="1139" t="s">
        <v>1798</v>
      </c>
      <c r="AB85" s="988"/>
      <c r="AC85" s="987"/>
      <c r="AD85" s="987"/>
      <c r="AE85" s="987"/>
      <c r="AF85" s="987"/>
      <c r="AG85" s="988"/>
      <c r="AH85" s="1058"/>
      <c r="AI85" s="1096"/>
      <c r="AJ85" s="989"/>
      <c r="AK85" s="988"/>
      <c r="AL85" s="988"/>
      <c r="AM85" s="988"/>
      <c r="AN85" s="988"/>
      <c r="AO85" s="1128"/>
      <c r="AP85" s="1128"/>
      <c r="AQ85" s="1128"/>
      <c r="AR85" s="988"/>
      <c r="AS85" s="1085"/>
      <c r="AT85" s="1085"/>
      <c r="AU85" s="896"/>
      <c r="AV85" s="896"/>
      <c r="AW85" s="901"/>
      <c r="AX85" s="911"/>
    </row>
    <row r="86" spans="1:50" ht="90.95">
      <c r="A86" s="915">
        <v>9848</v>
      </c>
      <c r="B86" s="915">
        <v>1</v>
      </c>
      <c r="C86" s="1089" t="s">
        <v>1803</v>
      </c>
      <c r="D86" s="915" t="s">
        <v>1804</v>
      </c>
      <c r="E86" s="1090" t="s">
        <v>1805</v>
      </c>
      <c r="F86" s="1100" t="s">
        <v>798</v>
      </c>
      <c r="G86" s="1100" t="s">
        <v>861</v>
      </c>
      <c r="H86" s="1100" t="s">
        <v>800</v>
      </c>
      <c r="I86" s="1100">
        <v>525500</v>
      </c>
      <c r="J86" s="1100">
        <v>179780</v>
      </c>
      <c r="K86" s="1100" t="s">
        <v>801</v>
      </c>
      <c r="L86" s="1100"/>
      <c r="M86" s="1182" t="s">
        <v>1806</v>
      </c>
      <c r="N86" s="1182" t="s">
        <v>1807</v>
      </c>
      <c r="O86" s="1175" t="s">
        <v>1808</v>
      </c>
      <c r="P86" s="1175"/>
      <c r="Q86" s="1175"/>
      <c r="R86" s="1175"/>
      <c r="S86" s="1091" t="s">
        <v>1628</v>
      </c>
      <c r="T86" s="1091" t="s">
        <v>1449</v>
      </c>
      <c r="U86" s="1163">
        <v>3</v>
      </c>
      <c r="V86" s="1153">
        <f t="shared" ca="1" si="3"/>
        <v>45772</v>
      </c>
      <c r="W86" s="1121" t="s">
        <v>806</v>
      </c>
      <c r="X86" s="1097" t="s">
        <v>807</v>
      </c>
      <c r="Y86" s="1097" t="s">
        <v>806</v>
      </c>
      <c r="Z86" s="1109" t="s">
        <v>1775</v>
      </c>
      <c r="AA86" s="1139" t="s">
        <v>1809</v>
      </c>
      <c r="AB86" s="1058">
        <v>2</v>
      </c>
      <c r="AC86" s="987"/>
      <c r="AD86" s="987"/>
      <c r="AE86" s="987"/>
      <c r="AF86" s="987"/>
      <c r="AG86" s="988"/>
      <c r="AH86" s="1162"/>
      <c r="AI86" s="1096"/>
      <c r="AJ86" s="989"/>
      <c r="AK86" s="988"/>
      <c r="AL86" s="988"/>
      <c r="AM86" s="988"/>
      <c r="AN86" s="988"/>
      <c r="AO86" s="988"/>
      <c r="AP86" s="988"/>
      <c r="AQ86" s="1128"/>
      <c r="AR86" s="988"/>
      <c r="AS86" s="1085"/>
      <c r="AT86" s="1085"/>
      <c r="AU86" s="896"/>
      <c r="AV86" s="896"/>
      <c r="AW86" s="901"/>
      <c r="AX86" s="892" t="s">
        <v>1811</v>
      </c>
    </row>
    <row r="87" spans="1:50" ht="117">
      <c r="A87" s="915">
        <v>9856</v>
      </c>
      <c r="B87" s="915">
        <v>2</v>
      </c>
      <c r="C87" s="1089" t="s">
        <v>1812</v>
      </c>
      <c r="D87" s="878" t="s">
        <v>1813</v>
      </c>
      <c r="E87" s="1099" t="s">
        <v>1814</v>
      </c>
      <c r="F87" s="1100" t="s">
        <v>798</v>
      </c>
      <c r="G87" s="1100" t="s">
        <v>842</v>
      </c>
      <c r="H87" s="1100" t="s">
        <v>800</v>
      </c>
      <c r="I87" s="1100">
        <v>528127</v>
      </c>
      <c r="J87" s="1100">
        <v>181551</v>
      </c>
      <c r="K87" s="1100" t="s">
        <v>801</v>
      </c>
      <c r="L87" s="1100"/>
      <c r="M87" s="1101" t="s">
        <v>1815</v>
      </c>
      <c r="N87" s="1102" t="s">
        <v>806</v>
      </c>
      <c r="O87" s="1103" t="s">
        <v>1816</v>
      </c>
      <c r="P87" s="1103"/>
      <c r="Q87" s="1103"/>
      <c r="R87" s="1103"/>
      <c r="S87" s="1104" t="s">
        <v>846</v>
      </c>
      <c r="T87" s="1091" t="s">
        <v>900</v>
      </c>
      <c r="U87" s="1163">
        <v>1</v>
      </c>
      <c r="V87" s="1153">
        <f t="shared" ca="1" si="3"/>
        <v>45770</v>
      </c>
      <c r="W87" s="1161" t="s">
        <v>806</v>
      </c>
      <c r="X87" s="1097" t="s">
        <v>807</v>
      </c>
      <c r="Y87" s="1106" t="s">
        <v>806</v>
      </c>
      <c r="Z87" s="1120" t="s">
        <v>1817</v>
      </c>
      <c r="AA87" s="1139" t="s">
        <v>1818</v>
      </c>
      <c r="AB87" s="988"/>
      <c r="AC87" s="987"/>
      <c r="AD87" s="987"/>
      <c r="AE87" s="987"/>
      <c r="AF87" s="987"/>
      <c r="AG87" s="988"/>
      <c r="AH87" s="1058"/>
      <c r="AI87" s="1058"/>
      <c r="AJ87" s="989"/>
      <c r="AK87" s="988"/>
      <c r="AL87" s="988"/>
      <c r="AM87" s="988"/>
      <c r="AN87" s="988"/>
      <c r="AO87" s="988"/>
      <c r="AP87" s="988"/>
      <c r="AQ87" s="988"/>
      <c r="AR87" s="988"/>
      <c r="AS87" s="1085"/>
      <c r="AT87" s="1085"/>
      <c r="AU87" s="896"/>
      <c r="AV87" s="965"/>
      <c r="AW87" s="984"/>
      <c r="AX87" s="892" t="s">
        <v>1822</v>
      </c>
    </row>
    <row r="88" spans="1:50" ht="195">
      <c r="A88" s="915">
        <v>9862</v>
      </c>
      <c r="B88" s="915">
        <v>1</v>
      </c>
      <c r="C88" s="1089" t="s">
        <v>1823</v>
      </c>
      <c r="D88" s="915" t="s">
        <v>1824</v>
      </c>
      <c r="E88" s="1143" t="s">
        <v>1825</v>
      </c>
      <c r="F88" s="1100" t="s">
        <v>798</v>
      </c>
      <c r="G88" s="1100" t="s">
        <v>842</v>
      </c>
      <c r="H88" s="1100" t="s">
        <v>800</v>
      </c>
      <c r="I88" s="1100">
        <v>529559</v>
      </c>
      <c r="J88" s="1100">
        <v>180819</v>
      </c>
      <c r="K88" s="1100" t="s">
        <v>801</v>
      </c>
      <c r="L88" s="1100"/>
      <c r="M88" s="1144" t="s">
        <v>1826</v>
      </c>
      <c r="N88" s="1100" t="s">
        <v>1827</v>
      </c>
      <c r="O88" s="1184" t="s">
        <v>1828</v>
      </c>
      <c r="P88" s="1184"/>
      <c r="Q88" s="1184"/>
      <c r="R88" s="1184"/>
      <c r="S88" s="1121" t="s">
        <v>1829</v>
      </c>
      <c r="T88" s="1121" t="s">
        <v>879</v>
      </c>
      <c r="U88" s="1121">
        <v>2</v>
      </c>
      <c r="V88" s="1080">
        <f t="shared" ca="1" si="3"/>
        <v>45771</v>
      </c>
      <c r="W88" s="1097" t="s">
        <v>806</v>
      </c>
      <c r="X88" s="1097" t="s">
        <v>807</v>
      </c>
      <c r="Y88" s="1097" t="s">
        <v>806</v>
      </c>
      <c r="Z88" s="1109" t="s">
        <v>1830</v>
      </c>
      <c r="AA88" s="1139" t="s">
        <v>1831</v>
      </c>
      <c r="AB88" s="988"/>
      <c r="AC88" s="987"/>
      <c r="AD88" s="987"/>
      <c r="AE88" s="987"/>
      <c r="AF88" s="987"/>
      <c r="AG88" s="988"/>
      <c r="AH88" s="1058"/>
      <c r="AI88" s="1058"/>
      <c r="AJ88" s="989"/>
      <c r="AK88" s="988"/>
      <c r="AL88" s="988"/>
      <c r="AM88" s="988"/>
      <c r="AN88" s="988"/>
      <c r="AO88" s="988"/>
      <c r="AP88" s="988"/>
      <c r="AQ88" s="1128"/>
      <c r="AR88" s="988"/>
      <c r="AS88" s="1085"/>
      <c r="AT88" s="910"/>
      <c r="AU88" s="896"/>
      <c r="AV88" s="896"/>
      <c r="AW88" s="901"/>
      <c r="AX88" s="892" t="s">
        <v>1834</v>
      </c>
    </row>
    <row r="89" spans="1:50" ht="26.1">
      <c r="A89" s="915">
        <v>9868</v>
      </c>
      <c r="B89" s="915">
        <v>1</v>
      </c>
      <c r="C89" s="1089" t="s">
        <v>1835</v>
      </c>
      <c r="D89" s="915" t="s">
        <v>1836</v>
      </c>
      <c r="E89" s="1099" t="s">
        <v>1837</v>
      </c>
      <c r="F89" s="1100" t="s">
        <v>798</v>
      </c>
      <c r="G89" s="1100" t="s">
        <v>971</v>
      </c>
      <c r="H89" s="1100" t="s">
        <v>800</v>
      </c>
      <c r="I89" s="1100">
        <v>530162</v>
      </c>
      <c r="J89" s="1100">
        <v>178499</v>
      </c>
      <c r="K89" s="1100" t="s">
        <v>1158</v>
      </c>
      <c r="L89" s="915" t="s">
        <v>741</v>
      </c>
      <c r="M89" s="1100" t="s">
        <v>806</v>
      </c>
      <c r="N89" s="1099"/>
      <c r="O89" s="1184" t="s">
        <v>1354</v>
      </c>
      <c r="P89" s="1184"/>
      <c r="Q89" s="1184"/>
      <c r="R89" s="1184"/>
      <c r="S89" s="1121"/>
      <c r="T89" s="1121" t="s">
        <v>974</v>
      </c>
      <c r="U89" s="1121">
        <v>0</v>
      </c>
      <c r="V89" s="1092">
        <f t="shared" ca="1" si="3"/>
        <v>45769</v>
      </c>
      <c r="W89" s="1097" t="s">
        <v>1838</v>
      </c>
      <c r="X89" s="1097" t="s">
        <v>807</v>
      </c>
      <c r="Y89" s="1097" t="s">
        <v>806</v>
      </c>
      <c r="Z89" s="1109" t="s">
        <v>1839</v>
      </c>
      <c r="AA89" s="1139" t="s">
        <v>1840</v>
      </c>
      <c r="AB89" s="988"/>
      <c r="AC89" s="987"/>
      <c r="AD89" s="987"/>
      <c r="AE89" s="987"/>
      <c r="AF89" s="987"/>
      <c r="AG89" s="988"/>
      <c r="AH89" s="1058"/>
      <c r="AI89" s="1058"/>
      <c r="AJ89" s="989"/>
      <c r="AK89" s="988"/>
      <c r="AL89" s="988"/>
      <c r="AM89" s="988"/>
      <c r="AN89" s="988"/>
      <c r="AO89" s="988"/>
      <c r="AP89" s="988"/>
      <c r="AQ89" s="1128"/>
      <c r="AR89" s="988"/>
      <c r="AS89" s="1085"/>
      <c r="AT89" s="1085"/>
      <c r="AU89" s="896"/>
      <c r="AV89" s="896"/>
      <c r="AW89" s="901"/>
      <c r="AX89" s="892" t="s">
        <v>1841</v>
      </c>
    </row>
    <row r="90" spans="1:50" ht="26.1">
      <c r="A90" s="915">
        <v>9869</v>
      </c>
      <c r="B90" s="915">
        <v>1</v>
      </c>
      <c r="C90" s="1089" t="s">
        <v>1842</v>
      </c>
      <c r="D90" s="915" t="s">
        <v>1843</v>
      </c>
      <c r="E90" s="1099" t="s">
        <v>1844</v>
      </c>
      <c r="F90" s="1100" t="s">
        <v>798</v>
      </c>
      <c r="G90" s="1100" t="s">
        <v>971</v>
      </c>
      <c r="H90" s="1100" t="s">
        <v>800</v>
      </c>
      <c r="I90" s="1100">
        <v>529956</v>
      </c>
      <c r="J90" s="1100">
        <v>178300</v>
      </c>
      <c r="K90" s="1100" t="s">
        <v>1158</v>
      </c>
      <c r="L90" s="915" t="s">
        <v>741</v>
      </c>
      <c r="M90" s="1185" t="s">
        <v>806</v>
      </c>
      <c r="N90" s="1186"/>
      <c r="O90" s="1187" t="s">
        <v>1354</v>
      </c>
      <c r="P90" s="1187"/>
      <c r="Q90" s="1187"/>
      <c r="R90" s="1187"/>
      <c r="S90" s="1165"/>
      <c r="T90" s="1121" t="s">
        <v>974</v>
      </c>
      <c r="U90" s="1165">
        <v>0</v>
      </c>
      <c r="V90" s="1092">
        <f t="shared" ca="1" si="3"/>
        <v>45769</v>
      </c>
      <c r="W90" s="1188" t="s">
        <v>1845</v>
      </c>
      <c r="X90" s="1097" t="s">
        <v>807</v>
      </c>
      <c r="Y90" s="1188" t="s">
        <v>806</v>
      </c>
      <c r="Z90" s="1189" t="s">
        <v>1846</v>
      </c>
      <c r="AA90" s="1139" t="s">
        <v>1847</v>
      </c>
      <c r="AB90" s="988"/>
      <c r="AC90" s="987"/>
      <c r="AD90" s="987"/>
      <c r="AE90" s="987"/>
      <c r="AF90" s="987"/>
      <c r="AG90" s="988"/>
      <c r="AH90" s="1058"/>
      <c r="AI90" s="1058"/>
      <c r="AJ90" s="989"/>
      <c r="AK90" s="988"/>
      <c r="AL90" s="988"/>
      <c r="AM90" s="988"/>
      <c r="AN90" s="988"/>
      <c r="AO90" s="988"/>
      <c r="AP90" s="988"/>
      <c r="AQ90" s="1128"/>
      <c r="AR90" s="988"/>
      <c r="AS90" s="1085"/>
      <c r="AT90" s="910"/>
      <c r="AU90" s="896"/>
      <c r="AV90" s="896"/>
      <c r="AW90" s="901"/>
      <c r="AX90" s="892" t="s">
        <v>1841</v>
      </c>
    </row>
    <row r="91" spans="1:50" ht="26.1">
      <c r="A91" s="915">
        <v>9870</v>
      </c>
      <c r="B91" s="915">
        <v>1</v>
      </c>
      <c r="C91" s="1089" t="s">
        <v>1848</v>
      </c>
      <c r="D91" s="915" t="s">
        <v>1849</v>
      </c>
      <c r="E91" s="1099" t="s">
        <v>1850</v>
      </c>
      <c r="F91" s="1100" t="s">
        <v>798</v>
      </c>
      <c r="G91" s="1100" t="s">
        <v>971</v>
      </c>
      <c r="H91" s="1100" t="s">
        <v>800</v>
      </c>
      <c r="I91" s="1100">
        <v>529685</v>
      </c>
      <c r="J91" s="1100">
        <v>177975</v>
      </c>
      <c r="K91" s="1100" t="s">
        <v>1158</v>
      </c>
      <c r="L91" s="915" t="s">
        <v>741</v>
      </c>
      <c r="M91" s="1185" t="s">
        <v>806</v>
      </c>
      <c r="N91" s="1186"/>
      <c r="O91" s="1187" t="s">
        <v>1354</v>
      </c>
      <c r="P91" s="1187"/>
      <c r="Q91" s="1187"/>
      <c r="R91" s="1187"/>
      <c r="S91" s="1165"/>
      <c r="T91" s="1121" t="s">
        <v>974</v>
      </c>
      <c r="U91" s="1190">
        <v>0</v>
      </c>
      <c r="V91" s="1153">
        <f t="shared" ca="1" si="3"/>
        <v>45769</v>
      </c>
      <c r="W91" s="1165" t="s">
        <v>1851</v>
      </c>
      <c r="X91" s="1097" t="s">
        <v>807</v>
      </c>
      <c r="Y91" s="1188" t="s">
        <v>806</v>
      </c>
      <c r="Z91" s="1189" t="s">
        <v>1852</v>
      </c>
      <c r="AA91" s="1139" t="s">
        <v>1853</v>
      </c>
      <c r="AB91" s="988"/>
      <c r="AC91" s="987"/>
      <c r="AD91" s="987"/>
      <c r="AE91" s="987"/>
      <c r="AF91" s="987"/>
      <c r="AG91" s="988"/>
      <c r="AH91" s="1058"/>
      <c r="AI91" s="1058"/>
      <c r="AJ91" s="989"/>
      <c r="AK91" s="988"/>
      <c r="AL91" s="988"/>
      <c r="AM91" s="988"/>
      <c r="AN91" s="988"/>
      <c r="AO91" s="988"/>
      <c r="AP91" s="988"/>
      <c r="AQ91" s="1128"/>
      <c r="AR91" s="988"/>
      <c r="AS91" s="1085"/>
      <c r="AT91" s="1085"/>
      <c r="AU91" s="896"/>
      <c r="AV91" s="896"/>
      <c r="AW91" s="901"/>
      <c r="AX91" s="892" t="s">
        <v>1841</v>
      </c>
    </row>
    <row r="92" spans="1:50" ht="26.1">
      <c r="A92" s="915">
        <v>9872</v>
      </c>
      <c r="B92" s="915">
        <v>1</v>
      </c>
      <c r="C92" s="1089" t="s">
        <v>1854</v>
      </c>
      <c r="D92" s="915" t="s">
        <v>1855</v>
      </c>
      <c r="E92" s="1099" t="s">
        <v>1856</v>
      </c>
      <c r="F92" s="1100" t="s">
        <v>798</v>
      </c>
      <c r="G92" s="1100" t="s">
        <v>971</v>
      </c>
      <c r="H92" s="1100" t="s">
        <v>800</v>
      </c>
      <c r="I92" s="1100">
        <v>528550</v>
      </c>
      <c r="J92" s="1100">
        <v>177940</v>
      </c>
      <c r="K92" s="1100" t="s">
        <v>1158</v>
      </c>
      <c r="L92" s="915" t="s">
        <v>741</v>
      </c>
      <c r="M92" s="1185" t="s">
        <v>806</v>
      </c>
      <c r="N92" s="1186"/>
      <c r="O92" s="1187" t="s">
        <v>1857</v>
      </c>
      <c r="P92" s="1187"/>
      <c r="Q92" s="1187"/>
      <c r="R92" s="1187"/>
      <c r="S92" s="1165"/>
      <c r="T92" s="1121" t="s">
        <v>974</v>
      </c>
      <c r="U92" s="1165">
        <v>0</v>
      </c>
      <c r="V92" s="1080">
        <f t="shared" ca="1" si="3"/>
        <v>45769</v>
      </c>
      <c r="W92" s="1191" t="s">
        <v>1858</v>
      </c>
      <c r="X92" s="1093" t="s">
        <v>807</v>
      </c>
      <c r="Y92" s="1188" t="s">
        <v>806</v>
      </c>
      <c r="Z92" s="1189" t="s">
        <v>1859</v>
      </c>
      <c r="AA92" s="1139" t="s">
        <v>1860</v>
      </c>
      <c r="AB92" s="988"/>
      <c r="AC92" s="987"/>
      <c r="AD92" s="987"/>
      <c r="AE92" s="987"/>
      <c r="AF92" s="987"/>
      <c r="AG92" s="988"/>
      <c r="AH92" s="1058"/>
      <c r="AI92" s="1058"/>
      <c r="AJ92" s="989"/>
      <c r="AK92" s="988"/>
      <c r="AL92" s="988"/>
      <c r="AM92" s="988"/>
      <c r="AN92" s="988"/>
      <c r="AO92" s="988"/>
      <c r="AP92" s="988"/>
      <c r="AQ92" s="1192"/>
      <c r="AR92" s="988"/>
      <c r="AS92" s="1085"/>
      <c r="AT92" s="1085"/>
      <c r="AU92" s="896"/>
      <c r="AV92" s="896"/>
      <c r="AW92" s="901"/>
      <c r="AX92" s="892"/>
    </row>
    <row r="93" spans="1:50" ht="117">
      <c r="A93" s="915">
        <v>9877</v>
      </c>
      <c r="B93" s="915">
        <v>1</v>
      </c>
      <c r="C93" s="1089" t="s">
        <v>1861</v>
      </c>
      <c r="D93" s="915" t="s">
        <v>1862</v>
      </c>
      <c r="E93" s="1143" t="s">
        <v>1863</v>
      </c>
      <c r="F93" s="1100" t="s">
        <v>798</v>
      </c>
      <c r="G93" s="1100" t="s">
        <v>887</v>
      </c>
      <c r="H93" s="1100" t="s">
        <v>800</v>
      </c>
      <c r="I93" s="1100">
        <v>529073</v>
      </c>
      <c r="J93" s="1100">
        <v>182186</v>
      </c>
      <c r="K93" s="1100" t="s">
        <v>801</v>
      </c>
      <c r="L93" s="1100"/>
      <c r="M93" s="1193" t="s">
        <v>1864</v>
      </c>
      <c r="N93" s="1186"/>
      <c r="O93" s="1194" t="s">
        <v>1865</v>
      </c>
      <c r="P93" s="1194"/>
      <c r="Q93" s="1194"/>
      <c r="R93" s="1194"/>
      <c r="S93" s="1195" t="s">
        <v>1866</v>
      </c>
      <c r="T93" s="1091" t="s">
        <v>879</v>
      </c>
      <c r="U93" s="1195">
        <v>2</v>
      </c>
      <c r="V93" s="1092">
        <f t="shared" ca="1" si="3"/>
        <v>45771</v>
      </c>
      <c r="W93" s="1188" t="s">
        <v>806</v>
      </c>
      <c r="X93" s="1097" t="s">
        <v>807</v>
      </c>
      <c r="Y93" s="1188" t="s">
        <v>806</v>
      </c>
      <c r="Z93" s="1189" t="s">
        <v>1867</v>
      </c>
      <c r="AA93" s="1139" t="s">
        <v>1868</v>
      </c>
      <c r="AB93" s="988"/>
      <c r="AC93" s="987"/>
      <c r="AD93" s="987"/>
      <c r="AE93" s="987"/>
      <c r="AF93" s="987"/>
      <c r="AG93" s="988"/>
      <c r="AH93" s="1058"/>
      <c r="AI93" s="1058"/>
      <c r="AJ93" s="989"/>
      <c r="AK93" s="988"/>
      <c r="AL93" s="988"/>
      <c r="AM93" s="988"/>
      <c r="AN93" s="988"/>
      <c r="AO93" s="988"/>
      <c r="AP93" s="988"/>
      <c r="AQ93" s="1128"/>
      <c r="AR93" s="988"/>
      <c r="AS93" s="1085"/>
      <c r="AT93" s="1085"/>
      <c r="AU93" s="896"/>
      <c r="AV93" s="965"/>
      <c r="AW93" s="984"/>
      <c r="AX93" s="892" t="s">
        <v>1872</v>
      </c>
    </row>
    <row r="94" spans="1:50" ht="143.1">
      <c r="A94" s="915">
        <v>9879</v>
      </c>
      <c r="B94" s="915">
        <v>1</v>
      </c>
      <c r="C94" s="1089" t="s">
        <v>1873</v>
      </c>
      <c r="D94" s="878" t="s">
        <v>1874</v>
      </c>
      <c r="E94" s="1099" t="s">
        <v>1875</v>
      </c>
      <c r="F94" s="1100" t="s">
        <v>798</v>
      </c>
      <c r="G94" s="1100" t="s">
        <v>887</v>
      </c>
      <c r="H94" s="1100" t="s">
        <v>800</v>
      </c>
      <c r="I94" s="1100">
        <v>529380</v>
      </c>
      <c r="J94" s="1100">
        <v>181970</v>
      </c>
      <c r="K94" s="1100" t="s">
        <v>843</v>
      </c>
      <c r="L94" s="1100"/>
      <c r="M94" s="1196" t="s">
        <v>1876</v>
      </c>
      <c r="N94" s="1197" t="s">
        <v>1877</v>
      </c>
      <c r="O94" s="1194" t="s">
        <v>1878</v>
      </c>
      <c r="P94" s="1194"/>
      <c r="Q94" s="1194"/>
      <c r="R94" s="1194"/>
      <c r="S94" s="1195" t="s">
        <v>1879</v>
      </c>
      <c r="T94" s="1091" t="s">
        <v>879</v>
      </c>
      <c r="U94" s="1195">
        <v>2</v>
      </c>
      <c r="V94" s="1092">
        <f t="shared" ca="1" si="3"/>
        <v>45771</v>
      </c>
      <c r="W94" s="1188" t="s">
        <v>806</v>
      </c>
      <c r="X94" s="1097" t="s">
        <v>807</v>
      </c>
      <c r="Y94" s="1188" t="s">
        <v>806</v>
      </c>
      <c r="Z94" s="1189" t="s">
        <v>1880</v>
      </c>
      <c r="AA94" s="1139" t="s">
        <v>1881</v>
      </c>
      <c r="AB94" s="988"/>
      <c r="AC94" s="987"/>
      <c r="AD94" s="987"/>
      <c r="AE94" s="987"/>
      <c r="AF94" s="987"/>
      <c r="AG94" s="988"/>
      <c r="AH94" s="1058"/>
      <c r="AI94" s="1058"/>
      <c r="AJ94" s="989"/>
      <c r="AK94" s="1128"/>
      <c r="AL94" s="1128"/>
      <c r="AM94" s="1128"/>
      <c r="AN94" s="1128"/>
      <c r="AO94" s="1128"/>
      <c r="AP94" s="1128"/>
      <c r="AQ94" s="1128"/>
      <c r="AR94" s="988"/>
      <c r="AS94" s="1085"/>
      <c r="AT94" s="1085"/>
      <c r="AU94" s="896"/>
      <c r="AV94" s="896"/>
      <c r="AW94" s="901"/>
      <c r="AX94" s="911" t="s">
        <v>1886</v>
      </c>
    </row>
    <row r="95" spans="1:50" ht="129.94999999999999">
      <c r="A95" s="915">
        <v>11724</v>
      </c>
      <c r="B95" s="915">
        <v>1</v>
      </c>
      <c r="C95" s="1089" t="s">
        <v>1887</v>
      </c>
      <c r="D95" s="915" t="s">
        <v>1888</v>
      </c>
      <c r="E95" s="1099" t="s">
        <v>1889</v>
      </c>
      <c r="F95" s="1100" t="s">
        <v>798</v>
      </c>
      <c r="G95" s="1100" t="s">
        <v>908</v>
      </c>
      <c r="H95" s="1100" t="s">
        <v>800</v>
      </c>
      <c r="I95" s="1100">
        <v>529078</v>
      </c>
      <c r="J95" s="1100">
        <v>174860</v>
      </c>
      <c r="K95" s="1100" t="s">
        <v>843</v>
      </c>
      <c r="L95" s="1100"/>
      <c r="M95" s="1193" t="s">
        <v>1890</v>
      </c>
      <c r="N95" s="1186"/>
      <c r="O95" s="1194" t="s">
        <v>1891</v>
      </c>
      <c r="P95" s="1194"/>
      <c r="Q95" s="1194"/>
      <c r="R95" s="1194"/>
      <c r="S95" s="1195" t="s">
        <v>846</v>
      </c>
      <c r="T95" s="1091" t="s">
        <v>879</v>
      </c>
      <c r="U95" s="1195">
        <v>2</v>
      </c>
      <c r="V95" s="1092">
        <f t="shared" ca="1" si="3"/>
        <v>45771</v>
      </c>
      <c r="W95" s="1191" t="s">
        <v>1892</v>
      </c>
      <c r="X95" s="1093" t="s">
        <v>849</v>
      </c>
      <c r="Y95" s="1191" t="s">
        <v>1893</v>
      </c>
      <c r="Z95" s="1198" t="s">
        <v>1894</v>
      </c>
      <c r="AA95" s="1139" t="s">
        <v>1895</v>
      </c>
      <c r="AB95" s="988"/>
      <c r="AC95" s="987"/>
      <c r="AD95" s="987"/>
      <c r="AE95" s="987"/>
      <c r="AF95" s="987"/>
      <c r="AG95" s="988"/>
      <c r="AH95" s="1058"/>
      <c r="AI95" s="1058"/>
      <c r="AJ95" s="989"/>
      <c r="AK95" s="988"/>
      <c r="AL95" s="988"/>
      <c r="AM95" s="988"/>
      <c r="AN95" s="988"/>
      <c r="AO95" s="988"/>
      <c r="AP95" s="988"/>
      <c r="AQ95" s="1128"/>
      <c r="AR95" s="988"/>
      <c r="AS95" s="1085"/>
      <c r="AT95" s="1085"/>
      <c r="AU95" s="920"/>
      <c r="AV95" s="896"/>
      <c r="AW95" s="901"/>
      <c r="AX95" s="892" t="s">
        <v>1899</v>
      </c>
    </row>
    <row r="96" spans="1:50" ht="129.94999999999999">
      <c r="A96" s="915">
        <v>11954</v>
      </c>
      <c r="B96" s="915">
        <v>1</v>
      </c>
      <c r="C96" s="1089" t="s">
        <v>1900</v>
      </c>
      <c r="D96" s="878" t="s">
        <v>1901</v>
      </c>
      <c r="E96" s="1099" t="s">
        <v>1902</v>
      </c>
      <c r="F96" s="1100" t="s">
        <v>798</v>
      </c>
      <c r="G96" s="1100" t="s">
        <v>1903</v>
      </c>
      <c r="H96" s="1100" t="s">
        <v>800</v>
      </c>
      <c r="I96" s="1100">
        <v>523830</v>
      </c>
      <c r="J96" s="1100">
        <v>171170</v>
      </c>
      <c r="K96" s="1100" t="s">
        <v>801</v>
      </c>
      <c r="L96" s="1100"/>
      <c r="M96" s="1193" t="s">
        <v>1890</v>
      </c>
      <c r="N96" s="1186"/>
      <c r="O96" s="1194" t="s">
        <v>1904</v>
      </c>
      <c r="P96" s="1194"/>
      <c r="Q96" s="1194"/>
      <c r="R96" s="1194"/>
      <c r="S96" s="1195" t="s">
        <v>846</v>
      </c>
      <c r="T96" s="1091" t="s">
        <v>879</v>
      </c>
      <c r="U96" s="1195">
        <v>2</v>
      </c>
      <c r="V96" s="1092">
        <f t="shared" ca="1" si="3"/>
        <v>45771</v>
      </c>
      <c r="W96" s="1191" t="s">
        <v>1905</v>
      </c>
      <c r="X96" s="1093" t="s">
        <v>849</v>
      </c>
      <c r="Y96" s="1188" t="s">
        <v>806</v>
      </c>
      <c r="Z96" s="1189" t="s">
        <v>1906</v>
      </c>
      <c r="AA96" s="1139" t="s">
        <v>1907</v>
      </c>
      <c r="AB96" s="988"/>
      <c r="AC96" s="987"/>
      <c r="AD96" s="987"/>
      <c r="AE96" s="987"/>
      <c r="AF96" s="987"/>
      <c r="AG96" s="988"/>
      <c r="AH96" s="1058"/>
      <c r="AI96" s="1058"/>
      <c r="AJ96" s="989"/>
      <c r="AK96" s="988"/>
      <c r="AL96" s="988"/>
      <c r="AM96" s="988"/>
      <c r="AN96" s="988"/>
      <c r="AO96" s="988"/>
      <c r="AP96" s="988"/>
      <c r="AQ96" s="1129"/>
      <c r="AR96" s="954"/>
      <c r="AS96" s="1085"/>
      <c r="AT96" s="1056"/>
      <c r="AU96" s="924"/>
      <c r="AV96" s="1007"/>
      <c r="AW96" s="901"/>
      <c r="AX96" s="892" t="s">
        <v>1910</v>
      </c>
    </row>
    <row r="97" spans="1:50" ht="129.94999999999999">
      <c r="A97" s="915">
        <v>11956</v>
      </c>
      <c r="B97" s="915">
        <v>1</v>
      </c>
      <c r="C97" s="1089" t="s">
        <v>1911</v>
      </c>
      <c r="D97" s="878" t="s">
        <v>1912</v>
      </c>
      <c r="E97" s="1099" t="s">
        <v>1913</v>
      </c>
      <c r="F97" s="1100" t="s">
        <v>798</v>
      </c>
      <c r="G97" s="1100" t="s">
        <v>1903</v>
      </c>
      <c r="H97" s="1100" t="s">
        <v>800</v>
      </c>
      <c r="I97" s="1100">
        <v>524010</v>
      </c>
      <c r="J97" s="1100">
        <v>171070</v>
      </c>
      <c r="K97" s="1100" t="s">
        <v>801</v>
      </c>
      <c r="L97" s="1100"/>
      <c r="M97" s="1193" t="s">
        <v>1890</v>
      </c>
      <c r="N97" s="1199" t="s">
        <v>1914</v>
      </c>
      <c r="O97" s="1194" t="s">
        <v>1915</v>
      </c>
      <c r="P97" s="1194"/>
      <c r="Q97" s="1194"/>
      <c r="R97" s="1194"/>
      <c r="S97" s="1195" t="s">
        <v>846</v>
      </c>
      <c r="T97" s="1091" t="s">
        <v>879</v>
      </c>
      <c r="U97" s="1200">
        <v>2</v>
      </c>
      <c r="V97" s="1153">
        <f t="shared" ca="1" si="3"/>
        <v>45771</v>
      </c>
      <c r="W97" s="1195" t="s">
        <v>1916</v>
      </c>
      <c r="X97" s="1093" t="s">
        <v>849</v>
      </c>
      <c r="Y97" s="1188" t="s">
        <v>806</v>
      </c>
      <c r="Z97" s="1189" t="s">
        <v>1917</v>
      </c>
      <c r="AA97" s="1139" t="s">
        <v>1918</v>
      </c>
      <c r="AB97" s="988"/>
      <c r="AC97" s="987"/>
      <c r="AD97" s="987"/>
      <c r="AE97" s="987"/>
      <c r="AF97" s="987"/>
      <c r="AG97" s="988"/>
      <c r="AH97" s="1058"/>
      <c r="AI97" s="1058"/>
      <c r="AJ97" s="989"/>
      <c r="AK97" s="988"/>
      <c r="AL97" s="988"/>
      <c r="AM97" s="988"/>
      <c r="AN97" s="988"/>
      <c r="AO97" s="988"/>
      <c r="AP97" s="988"/>
      <c r="AQ97" s="1129"/>
      <c r="AR97" s="954"/>
      <c r="AS97" s="1085"/>
      <c r="AT97" s="1055"/>
      <c r="AU97" s="924"/>
      <c r="AV97" s="1007"/>
      <c r="AW97" s="901"/>
      <c r="AX97" s="892" t="s">
        <v>1921</v>
      </c>
    </row>
    <row r="98" spans="1:50" ht="129.94999999999999">
      <c r="A98" s="915">
        <v>13201</v>
      </c>
      <c r="B98" s="915">
        <v>1</v>
      </c>
      <c r="C98" s="1089" t="s">
        <v>1922</v>
      </c>
      <c r="D98" s="878" t="s">
        <v>1923</v>
      </c>
      <c r="E98" s="1090" t="s">
        <v>1924</v>
      </c>
      <c r="F98" s="1100" t="s">
        <v>798</v>
      </c>
      <c r="G98" s="1100" t="s">
        <v>983</v>
      </c>
      <c r="H98" s="1100" t="s">
        <v>800</v>
      </c>
      <c r="I98" s="1100">
        <v>523725</v>
      </c>
      <c r="J98" s="1100">
        <v>175774</v>
      </c>
      <c r="K98" s="1100" t="s">
        <v>801</v>
      </c>
      <c r="L98" s="1100"/>
      <c r="M98" s="1193" t="s">
        <v>1925</v>
      </c>
      <c r="N98" s="1199" t="s">
        <v>1926</v>
      </c>
      <c r="O98" s="1194" t="s">
        <v>1927</v>
      </c>
      <c r="P98" s="1194"/>
      <c r="Q98" s="1194"/>
      <c r="R98" s="1194"/>
      <c r="S98" s="1195" t="s">
        <v>846</v>
      </c>
      <c r="T98" s="1091" t="s">
        <v>879</v>
      </c>
      <c r="U98" s="1195">
        <v>2</v>
      </c>
      <c r="V98" s="1080">
        <f t="shared" ca="1" si="3"/>
        <v>45771</v>
      </c>
      <c r="W98" s="1191" t="s">
        <v>1928</v>
      </c>
      <c r="X98" s="1093" t="s">
        <v>849</v>
      </c>
      <c r="Y98" s="1188" t="s">
        <v>806</v>
      </c>
      <c r="Z98" s="1198" t="s">
        <v>1929</v>
      </c>
      <c r="AA98" s="1139" t="s">
        <v>1930</v>
      </c>
      <c r="AB98" s="1058">
        <v>2</v>
      </c>
      <c r="AC98" s="987"/>
      <c r="AD98" s="987"/>
      <c r="AE98" s="987"/>
      <c r="AF98" s="987"/>
      <c r="AG98" s="988"/>
      <c r="AH98" s="1058"/>
      <c r="AI98" s="1058"/>
      <c r="AJ98" s="989"/>
      <c r="AK98" s="988"/>
      <c r="AL98" s="988"/>
      <c r="AM98" s="988"/>
      <c r="AN98" s="988"/>
      <c r="AO98" s="988"/>
      <c r="AP98" s="988"/>
      <c r="AQ98" s="1128"/>
      <c r="AR98" s="988"/>
      <c r="AS98" s="1085"/>
      <c r="AT98" s="1085"/>
      <c r="AU98" s="872"/>
      <c r="AV98" s="896"/>
      <c r="AW98" s="901"/>
      <c r="AX98" s="892" t="s">
        <v>1934</v>
      </c>
    </row>
    <row r="99" spans="1:50" ht="65.099999999999994">
      <c r="A99" s="915">
        <v>13568</v>
      </c>
      <c r="B99" s="915">
        <v>1</v>
      </c>
      <c r="C99" s="1089" t="s">
        <v>1935</v>
      </c>
      <c r="D99" s="915" t="s">
        <v>1936</v>
      </c>
      <c r="E99" s="1090" t="s">
        <v>1937</v>
      </c>
      <c r="F99" s="1100" t="s">
        <v>798</v>
      </c>
      <c r="G99" s="1100" t="s">
        <v>1460</v>
      </c>
      <c r="H99" s="1100" t="s">
        <v>800</v>
      </c>
      <c r="I99" s="1100">
        <v>529583</v>
      </c>
      <c r="J99" s="1100">
        <v>181785</v>
      </c>
      <c r="K99" s="1100" t="s">
        <v>801</v>
      </c>
      <c r="L99" s="1100"/>
      <c r="M99" s="1201" t="s">
        <v>1104</v>
      </c>
      <c r="N99" s="1186"/>
      <c r="O99" s="1194" t="s">
        <v>1105</v>
      </c>
      <c r="P99" s="1194"/>
      <c r="Q99" s="1194"/>
      <c r="R99" s="1194"/>
      <c r="S99" s="1195" t="s">
        <v>846</v>
      </c>
      <c r="T99" s="1091" t="s">
        <v>1938</v>
      </c>
      <c r="U99" s="1200">
        <v>2</v>
      </c>
      <c r="V99" s="1202">
        <f t="shared" ca="1" si="3"/>
        <v>45771</v>
      </c>
      <c r="W99" s="1165" t="s">
        <v>806</v>
      </c>
      <c r="X99" s="1097" t="s">
        <v>807</v>
      </c>
      <c r="Y99" s="1188" t="s">
        <v>806</v>
      </c>
      <c r="Z99" s="1189" t="s">
        <v>1939</v>
      </c>
      <c r="AA99" s="1139" t="s">
        <v>1940</v>
      </c>
      <c r="AB99" s="988" t="s">
        <v>741</v>
      </c>
      <c r="AC99" s="987"/>
      <c r="AD99" s="987"/>
      <c r="AE99" s="987"/>
      <c r="AF99" s="987"/>
      <c r="AG99" s="988"/>
      <c r="AH99" s="1058"/>
      <c r="AI99" s="1058"/>
      <c r="AJ99" s="989"/>
      <c r="AK99" s="988"/>
      <c r="AL99" s="988"/>
      <c r="AM99" s="988"/>
      <c r="AN99" s="988"/>
      <c r="AO99" s="988"/>
      <c r="AP99" s="988"/>
      <c r="AQ99" s="1128"/>
      <c r="AR99" s="988"/>
      <c r="AS99" s="1085"/>
      <c r="AT99" s="1085"/>
      <c r="AU99" s="896"/>
      <c r="AV99" s="965"/>
      <c r="AW99" s="984"/>
      <c r="AX99" s="892" t="s">
        <v>1944</v>
      </c>
    </row>
    <row r="100" spans="1:50" ht="51.95">
      <c r="A100" s="915">
        <v>13652</v>
      </c>
      <c r="B100" s="915">
        <v>1</v>
      </c>
      <c r="C100" s="1089" t="s">
        <v>1945</v>
      </c>
      <c r="D100" s="878" t="s">
        <v>1946</v>
      </c>
      <c r="E100" s="1090" t="s">
        <v>1947</v>
      </c>
      <c r="F100" s="1100" t="s">
        <v>798</v>
      </c>
      <c r="G100" s="1100" t="s">
        <v>993</v>
      </c>
      <c r="H100" s="1100" t="s">
        <v>800</v>
      </c>
      <c r="I100" s="1100">
        <v>523999</v>
      </c>
      <c r="J100" s="1100">
        <v>176838</v>
      </c>
      <c r="K100" s="1100" t="s">
        <v>843</v>
      </c>
      <c r="L100" s="1100"/>
      <c r="M100" s="1185" t="s">
        <v>1948</v>
      </c>
      <c r="N100" s="1186"/>
      <c r="O100" s="1194" t="s">
        <v>1949</v>
      </c>
      <c r="P100" s="1194"/>
      <c r="Q100" s="1194"/>
      <c r="R100" s="1194"/>
      <c r="S100" s="1195" t="s">
        <v>846</v>
      </c>
      <c r="T100" s="1091" t="s">
        <v>879</v>
      </c>
      <c r="U100" s="1200">
        <v>2</v>
      </c>
      <c r="V100" s="1153">
        <f t="shared" ca="1" si="3"/>
        <v>45771</v>
      </c>
      <c r="W100" s="1165" t="s">
        <v>806</v>
      </c>
      <c r="X100" s="1097" t="s">
        <v>807</v>
      </c>
      <c r="Y100" s="1188" t="s">
        <v>806</v>
      </c>
      <c r="Z100" s="1189" t="s">
        <v>1950</v>
      </c>
      <c r="AA100" s="1139" t="s">
        <v>1951</v>
      </c>
      <c r="AB100" s="988" t="s">
        <v>741</v>
      </c>
      <c r="AC100" s="987"/>
      <c r="AD100" s="987"/>
      <c r="AE100" s="987"/>
      <c r="AF100" s="987"/>
      <c r="AG100" s="988"/>
      <c r="AH100" s="1058"/>
      <c r="AI100" s="1058"/>
      <c r="AJ100" s="989"/>
      <c r="AK100" s="988"/>
      <c r="AL100" s="988"/>
      <c r="AM100" s="988"/>
      <c r="AN100" s="988"/>
      <c r="AO100" s="988"/>
      <c r="AP100" s="988"/>
      <c r="AQ100" s="1128"/>
      <c r="AR100" s="988"/>
      <c r="AS100" s="988"/>
      <c r="AT100" s="988"/>
      <c r="AU100" s="896"/>
      <c r="AV100" s="896"/>
      <c r="AW100" s="901"/>
      <c r="AX100" s="892" t="s">
        <v>1955</v>
      </c>
    </row>
    <row r="101" spans="1:50" ht="51.95">
      <c r="A101" s="915">
        <v>21157</v>
      </c>
      <c r="B101" s="915">
        <v>1</v>
      </c>
      <c r="C101" s="1089" t="s">
        <v>1956</v>
      </c>
      <c r="D101" s="915" t="s">
        <v>1957</v>
      </c>
      <c r="E101" s="1099" t="s">
        <v>1958</v>
      </c>
      <c r="F101" s="1100" t="s">
        <v>798</v>
      </c>
      <c r="G101" s="1100" t="s">
        <v>887</v>
      </c>
      <c r="H101" s="1100" t="s">
        <v>800</v>
      </c>
      <c r="I101" s="1100">
        <v>529897</v>
      </c>
      <c r="J101" s="1100">
        <v>182684</v>
      </c>
      <c r="K101" s="1100" t="s">
        <v>843</v>
      </c>
      <c r="L101" s="1100"/>
      <c r="M101" s="1196" t="s">
        <v>1959</v>
      </c>
      <c r="N101" s="1197" t="s">
        <v>1960</v>
      </c>
      <c r="O101" s="1194" t="s">
        <v>1878</v>
      </c>
      <c r="P101" s="1194"/>
      <c r="Q101" s="1194"/>
      <c r="R101" s="1194"/>
      <c r="S101" s="1195" t="s">
        <v>1879</v>
      </c>
      <c r="T101" s="1091" t="s">
        <v>879</v>
      </c>
      <c r="U101" s="1195">
        <v>2</v>
      </c>
      <c r="V101" s="1203">
        <f t="shared" ca="1" si="3"/>
        <v>45771</v>
      </c>
      <c r="W101" s="1188" t="s">
        <v>1961</v>
      </c>
      <c r="X101" s="1097" t="s">
        <v>849</v>
      </c>
      <c r="Y101" s="1188" t="s">
        <v>1962</v>
      </c>
      <c r="Z101" s="1189" t="s">
        <v>1963</v>
      </c>
      <c r="AA101" s="1139" t="s">
        <v>1964</v>
      </c>
      <c r="AB101" s="988"/>
      <c r="AC101" s="987"/>
      <c r="AD101" s="987"/>
      <c r="AE101" s="987"/>
      <c r="AF101" s="987"/>
      <c r="AG101" s="988"/>
      <c r="AH101" s="1058"/>
      <c r="AI101" s="1058"/>
      <c r="AJ101" s="989"/>
      <c r="AK101" s="988"/>
      <c r="AL101" s="988"/>
      <c r="AM101" s="988"/>
      <c r="AN101" s="988"/>
      <c r="AO101" s="1128"/>
      <c r="AP101" s="1128"/>
      <c r="AQ101" s="1128"/>
      <c r="AR101" s="988"/>
      <c r="AS101" s="988"/>
      <c r="AT101" s="988"/>
      <c r="AU101" s="896"/>
      <c r="AV101" s="896"/>
      <c r="AW101" s="901"/>
      <c r="AX101" s="911" t="s">
        <v>1968</v>
      </c>
    </row>
    <row r="102" spans="1:50" ht="26.1">
      <c r="A102" s="915">
        <v>30711</v>
      </c>
      <c r="B102" s="915">
        <v>1</v>
      </c>
      <c r="C102" s="1089" t="s">
        <v>1159</v>
      </c>
      <c r="D102" s="915" t="s">
        <v>1160</v>
      </c>
      <c r="E102" s="1090" t="s">
        <v>1161</v>
      </c>
      <c r="F102" s="1100" t="s">
        <v>798</v>
      </c>
      <c r="G102" s="1100" t="s">
        <v>971</v>
      </c>
      <c r="H102" s="1100" t="s">
        <v>800</v>
      </c>
      <c r="I102" s="1100">
        <v>529339</v>
      </c>
      <c r="J102" s="1100">
        <v>180239</v>
      </c>
      <c r="K102" s="1100" t="s">
        <v>801</v>
      </c>
      <c r="L102" s="1100"/>
      <c r="M102" s="1201" t="s">
        <v>1162</v>
      </c>
      <c r="N102" s="1186"/>
      <c r="O102" s="1194" t="s">
        <v>1163</v>
      </c>
      <c r="P102" s="1194"/>
      <c r="Q102" s="1194"/>
      <c r="R102" s="1194"/>
      <c r="S102" s="1195" t="s">
        <v>846</v>
      </c>
      <c r="T102" s="1091" t="s">
        <v>1164</v>
      </c>
      <c r="U102" s="1195">
        <v>10</v>
      </c>
      <c r="V102" s="1080">
        <f t="shared" ca="1" si="3"/>
        <v>45783</v>
      </c>
      <c r="W102" s="1188" t="s">
        <v>806</v>
      </c>
      <c r="X102" s="1097" t="s">
        <v>807</v>
      </c>
      <c r="Y102" s="1188" t="s">
        <v>806</v>
      </c>
      <c r="Z102" s="1189" t="s">
        <v>1165</v>
      </c>
      <c r="AA102" s="1139" t="s">
        <v>1166</v>
      </c>
      <c r="AB102" s="988"/>
      <c r="AC102" s="987"/>
      <c r="AD102" s="987"/>
      <c r="AE102" s="987"/>
      <c r="AF102" s="987"/>
      <c r="AG102" s="988"/>
      <c r="AH102" s="1058"/>
      <c r="AI102" s="1058"/>
      <c r="AJ102" s="989"/>
      <c r="AK102" s="1098"/>
      <c r="AL102" s="1098"/>
      <c r="AM102" s="1098"/>
      <c r="AN102" s="1098"/>
      <c r="AO102" s="1098"/>
      <c r="AP102" s="1098"/>
      <c r="AQ102" s="1098"/>
      <c r="AR102" s="988"/>
      <c r="AS102" s="988"/>
      <c r="AT102" s="988"/>
      <c r="AU102" s="896"/>
      <c r="AV102" s="896"/>
      <c r="AW102" s="901"/>
      <c r="AX102" s="911"/>
    </row>
    <row r="103" spans="1:50" ht="65.099999999999994">
      <c r="A103" s="915">
        <v>32005</v>
      </c>
      <c r="B103" s="915">
        <v>2</v>
      </c>
      <c r="C103" s="1089" t="s">
        <v>1969</v>
      </c>
      <c r="D103" s="878" t="s">
        <v>1970</v>
      </c>
      <c r="E103" s="1099" t="s">
        <v>1971</v>
      </c>
      <c r="F103" s="1100" t="s">
        <v>798</v>
      </c>
      <c r="G103" s="1100" t="s">
        <v>861</v>
      </c>
      <c r="H103" s="1100" t="s">
        <v>800</v>
      </c>
      <c r="I103" s="1100">
        <v>526265</v>
      </c>
      <c r="J103" s="1100">
        <v>178730</v>
      </c>
      <c r="K103" s="1100" t="s">
        <v>801</v>
      </c>
      <c r="L103" s="1100"/>
      <c r="M103" s="1176" t="s">
        <v>1972</v>
      </c>
      <c r="N103" s="1204" t="s">
        <v>806</v>
      </c>
      <c r="O103" s="1177" t="s">
        <v>1973</v>
      </c>
      <c r="P103" s="1177"/>
      <c r="Q103" s="1177"/>
      <c r="R103" s="1177"/>
      <c r="S103" s="1178"/>
      <c r="T103" s="1091" t="s">
        <v>1974</v>
      </c>
      <c r="U103" s="1200">
        <v>0</v>
      </c>
      <c r="V103" s="1153">
        <f t="shared" ca="1" si="3"/>
        <v>45769</v>
      </c>
      <c r="W103" s="1205" t="s">
        <v>806</v>
      </c>
      <c r="X103" s="1097" t="s">
        <v>807</v>
      </c>
      <c r="Y103" s="1206" t="s">
        <v>1975</v>
      </c>
      <c r="Z103" s="1207" t="s">
        <v>1976</v>
      </c>
      <c r="AA103" s="1139" t="s">
        <v>1977</v>
      </c>
      <c r="AB103" s="988"/>
      <c r="AC103" s="987"/>
      <c r="AD103" s="987"/>
      <c r="AE103" s="987"/>
      <c r="AF103" s="987"/>
      <c r="AG103" s="988"/>
      <c r="AH103" s="1058"/>
      <c r="AI103" s="1058"/>
      <c r="AJ103" s="989"/>
      <c r="AK103" s="988"/>
      <c r="AL103" s="988"/>
      <c r="AM103" s="988"/>
      <c r="AN103" s="988"/>
      <c r="AO103" s="988"/>
      <c r="AP103" s="988"/>
      <c r="AQ103" s="988"/>
      <c r="AR103" s="988"/>
      <c r="AS103" s="988"/>
      <c r="AT103" s="988"/>
      <c r="AU103" s="896"/>
      <c r="AV103" s="965"/>
      <c r="AW103" s="901"/>
      <c r="AX103" s="892" t="s">
        <v>1980</v>
      </c>
    </row>
    <row r="104" spans="1:50" ht="39">
      <c r="A104" s="915">
        <v>33709</v>
      </c>
      <c r="B104" s="915" t="s">
        <v>819</v>
      </c>
      <c r="C104" s="1089" t="s">
        <v>1168</v>
      </c>
      <c r="D104" s="915" t="s">
        <v>1169</v>
      </c>
      <c r="E104" s="1099" t="s">
        <v>1170</v>
      </c>
      <c r="F104" s="1100" t="s">
        <v>798</v>
      </c>
      <c r="G104" s="1100" t="s">
        <v>1171</v>
      </c>
      <c r="H104" s="1100" t="s">
        <v>800</v>
      </c>
      <c r="I104" s="1100">
        <v>533275</v>
      </c>
      <c r="J104" s="1100">
        <v>182182</v>
      </c>
      <c r="K104" s="1100" t="s">
        <v>1172</v>
      </c>
      <c r="L104" s="1100"/>
      <c r="M104" s="1176"/>
      <c r="N104" s="1204"/>
      <c r="O104" s="1177"/>
      <c r="P104" s="1177"/>
      <c r="Q104" s="1177"/>
      <c r="R104" s="1177"/>
      <c r="S104" s="1178"/>
      <c r="T104" s="1091"/>
      <c r="U104" s="1195"/>
      <c r="V104" s="1195"/>
      <c r="W104" s="1208"/>
      <c r="X104" s="1097"/>
      <c r="Y104" s="1206"/>
      <c r="Z104" s="1207"/>
      <c r="AA104" s="1139"/>
      <c r="AB104" s="988"/>
      <c r="AC104" s="987"/>
      <c r="AD104" s="987"/>
      <c r="AE104" s="987"/>
      <c r="AF104" s="987"/>
      <c r="AG104" s="988"/>
      <c r="AH104" s="1058"/>
      <c r="AI104" s="1058"/>
      <c r="AJ104" s="989"/>
      <c r="AK104" s="988"/>
      <c r="AL104" s="988"/>
      <c r="AM104" s="988"/>
      <c r="AN104" s="988"/>
      <c r="AO104" s="988"/>
      <c r="AP104" s="988"/>
      <c r="AQ104" s="988"/>
      <c r="AR104" s="988"/>
      <c r="AS104" s="988"/>
      <c r="AT104" s="988"/>
      <c r="AU104" s="896"/>
      <c r="AV104" s="896"/>
      <c r="AW104" s="901"/>
      <c r="AX104" s="911" t="s">
        <v>824</v>
      </c>
    </row>
    <row r="105" spans="1:50" ht="65.099999999999994">
      <c r="A105" s="915">
        <v>33935</v>
      </c>
      <c r="B105" s="915">
        <v>1</v>
      </c>
      <c r="C105" s="1089" t="s">
        <v>1981</v>
      </c>
      <c r="D105" s="915" t="s">
        <v>1982</v>
      </c>
      <c r="E105" s="1099" t="s">
        <v>1983</v>
      </c>
      <c r="F105" s="1100" t="s">
        <v>798</v>
      </c>
      <c r="G105" s="1100" t="s">
        <v>1148</v>
      </c>
      <c r="H105" s="1100" t="s">
        <v>800</v>
      </c>
      <c r="I105" s="1100">
        <v>531446</v>
      </c>
      <c r="J105" s="1100">
        <v>183182</v>
      </c>
      <c r="K105" s="1100" t="s">
        <v>843</v>
      </c>
      <c r="L105" s="1100"/>
      <c r="M105" s="1193" t="s">
        <v>1984</v>
      </c>
      <c r="N105" s="1186"/>
      <c r="O105" s="1187" t="s">
        <v>1985</v>
      </c>
      <c r="P105" s="1187"/>
      <c r="Q105" s="1187"/>
      <c r="R105" s="1187"/>
      <c r="S105" s="1165" t="s">
        <v>846</v>
      </c>
      <c r="T105" s="1091" t="s">
        <v>879</v>
      </c>
      <c r="U105" s="1195">
        <v>2</v>
      </c>
      <c r="V105" s="1203">
        <f ca="1">WORKDAY(TODAY(), U105)</f>
        <v>45771</v>
      </c>
      <c r="W105" s="1188" t="s">
        <v>806</v>
      </c>
      <c r="X105" s="1097" t="s">
        <v>807</v>
      </c>
      <c r="Y105" s="1188" t="s">
        <v>1986</v>
      </c>
      <c r="Z105" s="1189" t="s">
        <v>1987</v>
      </c>
      <c r="AA105" s="1139" t="s">
        <v>1988</v>
      </c>
      <c r="AB105" s="988"/>
      <c r="AC105" s="987"/>
      <c r="AD105" s="987"/>
      <c r="AE105" s="987"/>
      <c r="AF105" s="987"/>
      <c r="AG105" s="988"/>
      <c r="AH105" s="1058"/>
      <c r="AI105" s="1058"/>
      <c r="AJ105" s="989"/>
      <c r="AK105" s="988"/>
      <c r="AL105" s="988"/>
      <c r="AM105" s="988"/>
      <c r="AN105" s="988"/>
      <c r="AO105" s="988"/>
      <c r="AP105" s="988"/>
      <c r="AQ105" s="1128"/>
      <c r="AR105" s="988"/>
      <c r="AS105" s="988"/>
      <c r="AT105" s="988"/>
      <c r="AU105" s="896"/>
      <c r="AV105" s="896"/>
      <c r="AW105" s="901"/>
      <c r="AX105" s="892" t="s">
        <v>1990</v>
      </c>
    </row>
    <row r="106" spans="1:50" ht="90.95">
      <c r="A106" s="915">
        <v>39604</v>
      </c>
      <c r="B106" s="915">
        <v>1</v>
      </c>
      <c r="C106" s="1089" t="s">
        <v>1173</v>
      </c>
      <c r="D106" s="915" t="s">
        <v>1174</v>
      </c>
      <c r="E106" s="1099" t="s">
        <v>1175</v>
      </c>
      <c r="F106" s="1100" t="s">
        <v>798</v>
      </c>
      <c r="G106" s="1100" t="s">
        <v>1176</v>
      </c>
      <c r="H106" s="1100" t="s">
        <v>800</v>
      </c>
      <c r="I106" s="1100">
        <v>555949</v>
      </c>
      <c r="J106" s="1100">
        <v>186246</v>
      </c>
      <c r="K106" s="1100" t="s">
        <v>801</v>
      </c>
      <c r="L106" s="1100"/>
      <c r="M106" s="1185" t="s">
        <v>1177</v>
      </c>
      <c r="N106" s="1186"/>
      <c r="O106" s="1187" t="s">
        <v>1178</v>
      </c>
      <c r="P106" s="1187"/>
      <c r="Q106" s="1187"/>
      <c r="R106" s="1187"/>
      <c r="S106" s="1165"/>
      <c r="T106" s="1121" t="s">
        <v>974</v>
      </c>
      <c r="U106" s="1165">
        <v>0</v>
      </c>
      <c r="V106" s="1203">
        <f ca="1">WORKDAY(TODAY(), U106)</f>
        <v>45769</v>
      </c>
      <c r="W106" s="1188" t="s">
        <v>806</v>
      </c>
      <c r="X106" s="1097" t="s">
        <v>807</v>
      </c>
      <c r="Y106" s="1188" t="s">
        <v>1179</v>
      </c>
      <c r="Z106" s="1189" t="s">
        <v>1180</v>
      </c>
      <c r="AA106" s="1139" t="s">
        <v>1181</v>
      </c>
      <c r="AB106" s="988"/>
      <c r="AC106" s="987"/>
      <c r="AD106" s="987"/>
      <c r="AE106" s="987"/>
      <c r="AF106" s="987"/>
      <c r="AG106" s="988"/>
      <c r="AH106" s="1058"/>
      <c r="AI106" s="1058"/>
      <c r="AJ106" s="989"/>
      <c r="AK106" s="988"/>
      <c r="AL106" s="988"/>
      <c r="AM106" s="988"/>
      <c r="AN106" s="988"/>
      <c r="AO106" s="1098"/>
      <c r="AP106" s="988"/>
      <c r="AQ106" s="1098"/>
      <c r="AR106" s="988"/>
      <c r="AS106" s="988"/>
      <c r="AT106" s="988"/>
      <c r="AU106" s="896"/>
      <c r="AV106" s="896"/>
      <c r="AW106" s="901"/>
      <c r="AX106" s="911" t="s">
        <v>1183</v>
      </c>
    </row>
    <row r="107" spans="1:50" ht="26.1">
      <c r="A107" s="915">
        <v>39695</v>
      </c>
      <c r="B107" s="915">
        <v>1</v>
      </c>
      <c r="C107" s="1089" t="s">
        <v>1991</v>
      </c>
      <c r="D107" s="878" t="s">
        <v>1992</v>
      </c>
      <c r="E107" s="1099" t="s">
        <v>1993</v>
      </c>
      <c r="F107" s="1100" t="s">
        <v>798</v>
      </c>
      <c r="G107" s="1100" t="s">
        <v>1460</v>
      </c>
      <c r="H107" s="1100" t="s">
        <v>800</v>
      </c>
      <c r="I107" s="1100">
        <v>530800</v>
      </c>
      <c r="J107" s="1100">
        <v>181900</v>
      </c>
      <c r="K107" s="1100" t="s">
        <v>801</v>
      </c>
      <c r="L107" s="1100"/>
      <c r="M107" s="1193" t="s">
        <v>1994</v>
      </c>
      <c r="N107" s="1186"/>
      <c r="O107" s="1187" t="s">
        <v>1995</v>
      </c>
      <c r="P107" s="1187"/>
      <c r="Q107" s="1187"/>
      <c r="R107" s="1187"/>
      <c r="S107" s="1165"/>
      <c r="T107" s="1091" t="s">
        <v>922</v>
      </c>
      <c r="U107" s="1195">
        <v>1</v>
      </c>
      <c r="V107" s="1203">
        <f ca="1">WORKDAY(TODAY(), U107)</f>
        <v>45770</v>
      </c>
      <c r="W107" s="1188" t="s">
        <v>806</v>
      </c>
      <c r="X107" s="1097" t="s">
        <v>807</v>
      </c>
      <c r="Y107" s="1188" t="s">
        <v>1996</v>
      </c>
      <c r="Z107" s="1189" t="s">
        <v>1997</v>
      </c>
      <c r="AA107" s="1139" t="s">
        <v>1998</v>
      </c>
      <c r="AB107" s="988"/>
      <c r="AC107" s="987"/>
      <c r="AD107" s="987"/>
      <c r="AE107" s="987"/>
      <c r="AF107" s="987"/>
      <c r="AG107" s="988"/>
      <c r="AH107" s="1058"/>
      <c r="AI107" s="1058"/>
      <c r="AJ107" s="989"/>
      <c r="AK107" s="988"/>
      <c r="AL107" s="988"/>
      <c r="AM107" s="988"/>
      <c r="AN107" s="988"/>
      <c r="AO107" s="988"/>
      <c r="AP107" s="988"/>
      <c r="AQ107" s="988"/>
      <c r="AR107" s="988"/>
      <c r="AS107" s="988"/>
      <c r="AT107" s="988"/>
      <c r="AU107" s="896"/>
      <c r="AV107" s="896"/>
      <c r="AW107" s="901"/>
      <c r="AX107" s="1050" t="s">
        <v>1610</v>
      </c>
    </row>
    <row r="108" spans="1:50" ht="39">
      <c r="A108" s="915">
        <v>43185</v>
      </c>
      <c r="B108" s="915" t="s">
        <v>819</v>
      </c>
      <c r="C108" s="1089" t="s">
        <v>1184</v>
      </c>
      <c r="D108" s="915" t="s">
        <v>1185</v>
      </c>
      <c r="E108" s="1099" t="s">
        <v>1186</v>
      </c>
      <c r="F108" s="1100" t="s">
        <v>798</v>
      </c>
      <c r="G108" s="1100" t="s">
        <v>1130</v>
      </c>
      <c r="H108" s="1100" t="s">
        <v>800</v>
      </c>
      <c r="I108" s="1100">
        <v>526007</v>
      </c>
      <c r="J108" s="1100">
        <v>189007</v>
      </c>
      <c r="K108" s="1100" t="s">
        <v>1187</v>
      </c>
      <c r="L108" s="1100"/>
      <c r="M108" s="1176"/>
      <c r="N108" s="1204"/>
      <c r="O108" s="1177"/>
      <c r="P108" s="1177"/>
      <c r="Q108" s="1177"/>
      <c r="R108" s="1177"/>
      <c r="S108" s="1178"/>
      <c r="T108" s="1091"/>
      <c r="U108" s="1195"/>
      <c r="V108" s="1195"/>
      <c r="W108" s="1208"/>
      <c r="X108" s="1097"/>
      <c r="Y108" s="1206"/>
      <c r="Z108" s="1207"/>
      <c r="AA108" s="1139"/>
      <c r="AB108" s="988"/>
      <c r="AC108" s="987"/>
      <c r="AD108" s="987"/>
      <c r="AE108" s="987"/>
      <c r="AF108" s="987"/>
      <c r="AG108" s="988"/>
      <c r="AH108" s="1058"/>
      <c r="AI108" s="1058"/>
      <c r="AJ108" s="989"/>
      <c r="AK108" s="988"/>
      <c r="AL108" s="988"/>
      <c r="AM108" s="988"/>
      <c r="AN108" s="988"/>
      <c r="AO108" s="988"/>
      <c r="AP108" s="988"/>
      <c r="AQ108" s="988"/>
      <c r="AR108" s="988"/>
      <c r="AS108" s="988"/>
      <c r="AT108" s="988"/>
      <c r="AU108" s="896"/>
      <c r="AV108" s="896"/>
      <c r="AW108" s="901"/>
      <c r="AX108" s="911" t="s">
        <v>824</v>
      </c>
    </row>
    <row r="109" spans="1:50" ht="65.099999999999994">
      <c r="A109" s="915">
        <v>47223</v>
      </c>
      <c r="B109" s="915">
        <v>1</v>
      </c>
      <c r="C109" s="1089" t="s">
        <v>2002</v>
      </c>
      <c r="D109" s="915" t="s">
        <v>2003</v>
      </c>
      <c r="E109" s="1090" t="s">
        <v>2004</v>
      </c>
      <c r="F109" s="1100" t="s">
        <v>798</v>
      </c>
      <c r="G109" s="1100" t="s">
        <v>1171</v>
      </c>
      <c r="H109" s="1100" t="s">
        <v>800</v>
      </c>
      <c r="I109" s="1100">
        <v>533019</v>
      </c>
      <c r="J109" s="1100">
        <v>182877</v>
      </c>
      <c r="K109" s="1100" t="s">
        <v>1172</v>
      </c>
      <c r="L109" s="1100"/>
      <c r="M109" s="1193" t="s">
        <v>2005</v>
      </c>
      <c r="N109" s="1197" t="s">
        <v>2006</v>
      </c>
      <c r="O109" s="1194" t="s">
        <v>2007</v>
      </c>
      <c r="P109" s="1194"/>
      <c r="Q109" s="1194"/>
      <c r="R109" s="1194"/>
      <c r="S109" s="1195" t="s">
        <v>1473</v>
      </c>
      <c r="T109" s="1091" t="s">
        <v>879</v>
      </c>
      <c r="U109" s="1195">
        <v>2</v>
      </c>
      <c r="V109" s="1203">
        <f ca="1">WORKDAY(TODAY(), U109)</f>
        <v>45771</v>
      </c>
      <c r="W109" s="1191" t="s">
        <v>1603</v>
      </c>
      <c r="X109" s="1093" t="s">
        <v>807</v>
      </c>
      <c r="Y109" s="1188" t="s">
        <v>1604</v>
      </c>
      <c r="Z109" s="1198" t="s">
        <v>2008</v>
      </c>
      <c r="AA109" s="1139" t="s">
        <v>2009</v>
      </c>
      <c r="AB109" s="988" t="s">
        <v>741</v>
      </c>
      <c r="AC109" s="987"/>
      <c r="AD109" s="987">
        <v>45763</v>
      </c>
      <c r="AE109" s="987"/>
      <c r="AF109" s="987"/>
      <c r="AG109" s="988"/>
      <c r="AH109" s="1058"/>
      <c r="AI109" s="1058"/>
      <c r="AJ109" s="989"/>
      <c r="AK109" s="988"/>
      <c r="AL109" s="988"/>
      <c r="AM109" s="988"/>
      <c r="AN109" s="988"/>
      <c r="AO109" s="988"/>
      <c r="AP109" s="988"/>
      <c r="AQ109" s="988"/>
      <c r="AR109" s="988"/>
      <c r="AS109" s="988"/>
      <c r="AT109" s="921"/>
      <c r="AU109" s="926"/>
      <c r="AV109" s="896"/>
      <c r="AW109" s="901"/>
      <c r="AX109" s="911"/>
    </row>
    <row r="110" spans="1:50" ht="51.95">
      <c r="A110" s="915">
        <v>47821</v>
      </c>
      <c r="B110" s="915">
        <v>1</v>
      </c>
      <c r="C110" s="1089" t="s">
        <v>1188</v>
      </c>
      <c r="D110" s="915" t="s">
        <v>1189</v>
      </c>
      <c r="E110" s="1099" t="s">
        <v>1190</v>
      </c>
      <c r="F110" s="1100" t="s">
        <v>798</v>
      </c>
      <c r="G110" s="1100" t="s">
        <v>887</v>
      </c>
      <c r="H110" s="1100" t="s">
        <v>800</v>
      </c>
      <c r="I110" s="1100">
        <v>526257</v>
      </c>
      <c r="J110" s="1100">
        <v>184832</v>
      </c>
      <c r="K110" s="1100" t="s">
        <v>1158</v>
      </c>
      <c r="L110" s="1100"/>
      <c r="M110" s="1193" t="s">
        <v>1191</v>
      </c>
      <c r="N110" s="1186"/>
      <c r="O110" s="1194" t="s">
        <v>1192</v>
      </c>
      <c r="P110" s="1194"/>
      <c r="Q110" s="1194"/>
      <c r="R110" s="1194"/>
      <c r="S110" s="1195" t="s">
        <v>846</v>
      </c>
      <c r="T110" s="1091" t="s">
        <v>1193</v>
      </c>
      <c r="U110" s="1195">
        <v>5</v>
      </c>
      <c r="V110" s="1203">
        <f ca="1">WORKDAY(TODAY(), U110)</f>
        <v>45776</v>
      </c>
      <c r="W110" s="1191" t="s">
        <v>1194</v>
      </c>
      <c r="X110" s="1093" t="s">
        <v>807</v>
      </c>
      <c r="Y110" s="1188" t="s">
        <v>1195</v>
      </c>
      <c r="Z110" s="1198" t="s">
        <v>1196</v>
      </c>
      <c r="AA110" s="1139" t="s">
        <v>1197</v>
      </c>
      <c r="AB110" s="988"/>
      <c r="AC110" s="987"/>
      <c r="AD110" s="987"/>
      <c r="AE110" s="987"/>
      <c r="AF110" s="987"/>
      <c r="AG110" s="988"/>
      <c r="AH110" s="1058"/>
      <c r="AI110" s="1058"/>
      <c r="AJ110" s="989"/>
      <c r="AK110" s="988"/>
      <c r="AL110" s="988"/>
      <c r="AM110" s="988"/>
      <c r="AN110" s="988"/>
      <c r="AO110" s="1098"/>
      <c r="AP110" s="988"/>
      <c r="AQ110" s="1098"/>
      <c r="AR110" s="988"/>
      <c r="AS110" s="988"/>
      <c r="AT110" s="988"/>
      <c r="AU110" s="896"/>
      <c r="AV110" s="896"/>
      <c r="AW110" s="901"/>
      <c r="AX110" s="911"/>
    </row>
    <row r="111" spans="1:50" ht="39">
      <c r="A111" s="915">
        <v>48359</v>
      </c>
      <c r="B111" s="915" t="s">
        <v>819</v>
      </c>
      <c r="C111" s="1089" t="s">
        <v>1201</v>
      </c>
      <c r="D111" s="915" t="s">
        <v>1202</v>
      </c>
      <c r="E111" s="1099" t="s">
        <v>1203</v>
      </c>
      <c r="F111" s="1100" t="s">
        <v>798</v>
      </c>
      <c r="G111" s="1100" t="s">
        <v>933</v>
      </c>
      <c r="H111" s="1100" t="s">
        <v>800</v>
      </c>
      <c r="I111" s="1100">
        <v>518892</v>
      </c>
      <c r="J111" s="1100">
        <v>185376</v>
      </c>
      <c r="K111" s="1100" t="s">
        <v>1187</v>
      </c>
      <c r="L111" s="1100"/>
      <c r="M111" s="1176"/>
      <c r="N111" s="1204"/>
      <c r="O111" s="1177"/>
      <c r="P111" s="1177"/>
      <c r="Q111" s="1177"/>
      <c r="R111" s="1177"/>
      <c r="S111" s="1178"/>
      <c r="T111" s="1091"/>
      <c r="U111" s="1195"/>
      <c r="V111" s="1195"/>
      <c r="W111" s="1208"/>
      <c r="X111" s="1097"/>
      <c r="Y111" s="1206"/>
      <c r="Z111" s="1207"/>
      <c r="AA111" s="1139"/>
      <c r="AB111" s="988"/>
      <c r="AC111" s="987"/>
      <c r="AD111" s="987"/>
      <c r="AE111" s="987"/>
      <c r="AF111" s="987"/>
      <c r="AG111" s="988"/>
      <c r="AH111" s="1058"/>
      <c r="AI111" s="1058"/>
      <c r="AJ111" s="989"/>
      <c r="AK111" s="988"/>
      <c r="AL111" s="988"/>
      <c r="AM111" s="988"/>
      <c r="AN111" s="988"/>
      <c r="AO111" s="988"/>
      <c r="AP111" s="988"/>
      <c r="AQ111" s="988"/>
      <c r="AR111" s="988"/>
      <c r="AS111" s="988"/>
      <c r="AT111" s="988"/>
      <c r="AU111" s="896"/>
      <c r="AV111" s="896"/>
      <c r="AW111" s="901"/>
      <c r="AX111" s="911" t="s">
        <v>824</v>
      </c>
    </row>
    <row r="112" spans="1:50" ht="39">
      <c r="A112" s="915">
        <v>49038</v>
      </c>
      <c r="B112" s="915" t="s">
        <v>819</v>
      </c>
      <c r="C112" s="1089" t="s">
        <v>1204</v>
      </c>
      <c r="D112" s="915" t="s">
        <v>1205</v>
      </c>
      <c r="E112" s="1099" t="s">
        <v>1206</v>
      </c>
      <c r="F112" s="1100" t="s">
        <v>798</v>
      </c>
      <c r="G112" s="1100" t="s">
        <v>940</v>
      </c>
      <c r="H112" s="1100" t="s">
        <v>800</v>
      </c>
      <c r="I112" s="1100">
        <v>538610</v>
      </c>
      <c r="J112" s="1100">
        <v>191739</v>
      </c>
      <c r="K112" s="1100" t="s">
        <v>1187</v>
      </c>
      <c r="L112" s="1100"/>
      <c r="M112" s="1176"/>
      <c r="N112" s="1204"/>
      <c r="O112" s="1177"/>
      <c r="P112" s="1177"/>
      <c r="Q112" s="1177"/>
      <c r="R112" s="1177"/>
      <c r="S112" s="1178"/>
      <c r="T112" s="1091"/>
      <c r="U112" s="1195"/>
      <c r="V112" s="1195"/>
      <c r="W112" s="1208"/>
      <c r="X112" s="1097"/>
      <c r="Y112" s="1206"/>
      <c r="Z112" s="1207"/>
      <c r="AA112" s="1139"/>
      <c r="AB112" s="988"/>
      <c r="AC112" s="987"/>
      <c r="AD112" s="987"/>
      <c r="AE112" s="987"/>
      <c r="AF112" s="987"/>
      <c r="AG112" s="988"/>
      <c r="AH112" s="1058"/>
      <c r="AI112" s="1058"/>
      <c r="AJ112" s="989"/>
      <c r="AK112" s="988"/>
      <c r="AL112" s="988"/>
      <c r="AM112" s="988"/>
      <c r="AN112" s="988"/>
      <c r="AO112" s="988"/>
      <c r="AP112" s="988"/>
      <c r="AQ112" s="988"/>
      <c r="AR112" s="988"/>
      <c r="AS112" s="988"/>
      <c r="AT112" s="988"/>
      <c r="AU112" s="896"/>
      <c r="AV112" s="896"/>
      <c r="AW112" s="901"/>
      <c r="AX112" s="911" t="s">
        <v>824</v>
      </c>
    </row>
    <row r="113" spans="1:50" ht="39">
      <c r="A113" s="915">
        <v>49040</v>
      </c>
      <c r="B113" s="915" t="s">
        <v>819</v>
      </c>
      <c r="C113" s="1089" t="s">
        <v>1207</v>
      </c>
      <c r="D113" s="915" t="s">
        <v>1208</v>
      </c>
      <c r="E113" s="1099" t="s">
        <v>1209</v>
      </c>
      <c r="F113" s="1100" t="s">
        <v>798</v>
      </c>
      <c r="G113" s="1100" t="s">
        <v>908</v>
      </c>
      <c r="H113" s="1100" t="s">
        <v>800</v>
      </c>
      <c r="I113" s="1100">
        <v>531317</v>
      </c>
      <c r="J113" s="1100">
        <v>177910</v>
      </c>
      <c r="K113" s="1100" t="s">
        <v>1187</v>
      </c>
      <c r="L113" s="1100"/>
      <c r="M113" s="1176"/>
      <c r="N113" s="1204"/>
      <c r="O113" s="1177"/>
      <c r="P113" s="1177"/>
      <c r="Q113" s="1177"/>
      <c r="R113" s="1177"/>
      <c r="S113" s="1178"/>
      <c r="T113" s="1091"/>
      <c r="U113" s="1195"/>
      <c r="V113" s="1195"/>
      <c r="W113" s="1208"/>
      <c r="X113" s="1097"/>
      <c r="Y113" s="1206"/>
      <c r="Z113" s="1207"/>
      <c r="AA113" s="1139"/>
      <c r="AB113" s="988"/>
      <c r="AC113" s="987"/>
      <c r="AD113" s="987"/>
      <c r="AE113" s="987"/>
      <c r="AF113" s="987"/>
      <c r="AG113" s="988"/>
      <c r="AH113" s="1058"/>
      <c r="AI113" s="1058"/>
      <c r="AJ113" s="989"/>
      <c r="AK113" s="988"/>
      <c r="AL113" s="988"/>
      <c r="AM113" s="988"/>
      <c r="AN113" s="988"/>
      <c r="AO113" s="988"/>
      <c r="AP113" s="988"/>
      <c r="AQ113" s="988"/>
      <c r="AR113" s="988"/>
      <c r="AS113" s="988"/>
      <c r="AT113" s="988"/>
      <c r="AU113" s="896"/>
      <c r="AV113" s="896"/>
      <c r="AW113" s="901"/>
      <c r="AX113" s="911" t="s">
        <v>824</v>
      </c>
    </row>
    <row r="114" spans="1:50" ht="26.1">
      <c r="A114" s="915">
        <v>49063</v>
      </c>
      <c r="B114" s="915" t="s">
        <v>825</v>
      </c>
      <c r="C114" s="1089" t="s">
        <v>1210</v>
      </c>
      <c r="D114" s="915" t="s">
        <v>1211</v>
      </c>
      <c r="E114" s="1099" t="s">
        <v>1212</v>
      </c>
      <c r="F114" s="1100" t="s">
        <v>798</v>
      </c>
      <c r="G114" s="1100" t="s">
        <v>887</v>
      </c>
      <c r="H114" s="1100" t="s">
        <v>800</v>
      </c>
      <c r="I114" s="1100"/>
      <c r="J114" s="1100"/>
      <c r="K114" s="1100" t="s">
        <v>1187</v>
      </c>
      <c r="L114" s="915" t="s">
        <v>830</v>
      </c>
      <c r="M114" s="1176" t="s">
        <v>1213</v>
      </c>
      <c r="N114" s="1204" t="s">
        <v>806</v>
      </c>
      <c r="O114" s="1177" t="s">
        <v>1214</v>
      </c>
      <c r="P114" s="1177" t="s">
        <v>1215</v>
      </c>
      <c r="Q114" s="1177" t="s">
        <v>1216</v>
      </c>
      <c r="R114" s="1177" t="s">
        <v>1217</v>
      </c>
      <c r="S114" s="1178"/>
      <c r="T114" s="1091"/>
      <c r="U114" s="1195"/>
      <c r="V114" s="1195"/>
      <c r="W114" s="1208"/>
      <c r="X114" s="1097"/>
      <c r="Y114" s="1206"/>
      <c r="Z114" s="1207"/>
      <c r="AA114" s="1139"/>
      <c r="AB114" s="988"/>
      <c r="AC114" s="987"/>
      <c r="AD114" s="987"/>
      <c r="AE114" s="987"/>
      <c r="AF114" s="987"/>
      <c r="AG114" s="988"/>
      <c r="AH114" s="1058"/>
      <c r="AI114" s="1058"/>
      <c r="AJ114" s="989"/>
      <c r="AK114" s="988"/>
      <c r="AL114" s="988"/>
      <c r="AM114" s="988"/>
      <c r="AN114" s="988"/>
      <c r="AO114" s="988"/>
      <c r="AP114" s="988"/>
      <c r="AQ114" s="988"/>
      <c r="AR114" s="988"/>
      <c r="AS114" s="988"/>
      <c r="AT114" s="988"/>
      <c r="AU114" s="896"/>
      <c r="AV114" s="896"/>
      <c r="AW114" s="901"/>
      <c r="AX114" s="911"/>
    </row>
    <row r="115" spans="1:50" ht="26.1">
      <c r="A115" s="915">
        <v>49064</v>
      </c>
      <c r="B115" s="915" t="s">
        <v>825</v>
      </c>
      <c r="C115" s="1089" t="s">
        <v>1218</v>
      </c>
      <c r="D115" s="915" t="s">
        <v>1219</v>
      </c>
      <c r="E115" s="1099" t="s">
        <v>1220</v>
      </c>
      <c r="F115" s="1100" t="s">
        <v>798</v>
      </c>
      <c r="G115" s="1100" t="s">
        <v>1121</v>
      </c>
      <c r="H115" s="1100" t="s">
        <v>800</v>
      </c>
      <c r="I115" s="1100">
        <v>534748</v>
      </c>
      <c r="J115" s="1100">
        <v>184356</v>
      </c>
      <c r="K115" s="1100" t="s">
        <v>1187</v>
      </c>
      <c r="L115" s="915" t="s">
        <v>830</v>
      </c>
      <c r="M115" s="1176" t="s">
        <v>1221</v>
      </c>
      <c r="N115" s="1204" t="s">
        <v>806</v>
      </c>
      <c r="O115" s="1177" t="s">
        <v>1222</v>
      </c>
      <c r="P115" s="1177" t="s">
        <v>1223</v>
      </c>
      <c r="Q115" s="1177" t="s">
        <v>1224</v>
      </c>
      <c r="R115" s="1177" t="s">
        <v>1225</v>
      </c>
      <c r="S115" s="1178"/>
      <c r="T115" s="1091"/>
      <c r="U115" s="1195"/>
      <c r="V115" s="1195"/>
      <c r="W115" s="1208"/>
      <c r="X115" s="1097"/>
      <c r="Y115" s="1206"/>
      <c r="Z115" s="1207"/>
      <c r="AA115" s="1139"/>
      <c r="AB115" s="988"/>
      <c r="AC115" s="987"/>
      <c r="AD115" s="987"/>
      <c r="AE115" s="987"/>
      <c r="AF115" s="987"/>
      <c r="AG115" s="988"/>
      <c r="AH115" s="1058"/>
      <c r="AI115" s="1058"/>
      <c r="AJ115" s="989"/>
      <c r="AK115" s="988"/>
      <c r="AL115" s="988"/>
      <c r="AM115" s="988"/>
      <c r="AN115" s="988"/>
      <c r="AO115" s="988"/>
      <c r="AP115" s="988"/>
      <c r="AQ115" s="988"/>
      <c r="AR115" s="988"/>
      <c r="AS115" s="988"/>
      <c r="AT115" s="988"/>
      <c r="AU115" s="896"/>
      <c r="AV115" s="896"/>
      <c r="AW115" s="901"/>
      <c r="AX115" s="911"/>
    </row>
    <row r="116" spans="1:50" ht="39">
      <c r="A116" s="915">
        <v>49364</v>
      </c>
      <c r="B116" s="915" t="s">
        <v>819</v>
      </c>
      <c r="C116" s="1089" t="s">
        <v>1226</v>
      </c>
      <c r="D116" s="915" t="s">
        <v>1227</v>
      </c>
      <c r="E116" s="1099" t="s">
        <v>1228</v>
      </c>
      <c r="F116" s="1100" t="s">
        <v>798</v>
      </c>
      <c r="G116" s="1100" t="s">
        <v>1229</v>
      </c>
      <c r="H116" s="1100" t="s">
        <v>800</v>
      </c>
      <c r="I116" s="1100">
        <v>520430</v>
      </c>
      <c r="J116" s="1100">
        <v>178531</v>
      </c>
      <c r="K116" s="1100" t="s">
        <v>1187</v>
      </c>
      <c r="L116" s="1100"/>
      <c r="M116" s="1176"/>
      <c r="N116" s="1204"/>
      <c r="O116" s="1177"/>
      <c r="P116" s="1177"/>
      <c r="Q116" s="1177"/>
      <c r="R116" s="1177"/>
      <c r="S116" s="1178"/>
      <c r="T116" s="1091"/>
      <c r="U116" s="1195"/>
      <c r="V116" s="1195"/>
      <c r="W116" s="1208"/>
      <c r="X116" s="1097"/>
      <c r="Y116" s="1206"/>
      <c r="Z116" s="1207"/>
      <c r="AA116" s="1139"/>
      <c r="AB116" s="988"/>
      <c r="AC116" s="987"/>
      <c r="AD116" s="987"/>
      <c r="AE116" s="987"/>
      <c r="AF116" s="987"/>
      <c r="AG116" s="988"/>
      <c r="AH116" s="1058"/>
      <c r="AI116" s="1058"/>
      <c r="AJ116" s="989"/>
      <c r="AK116" s="988"/>
      <c r="AL116" s="988"/>
      <c r="AM116" s="988"/>
      <c r="AN116" s="988"/>
      <c r="AO116" s="988"/>
      <c r="AP116" s="988"/>
      <c r="AQ116" s="988"/>
      <c r="AR116" s="988"/>
      <c r="AS116" s="988"/>
      <c r="AT116" s="988"/>
      <c r="AU116" s="896"/>
      <c r="AV116" s="896"/>
      <c r="AW116" s="901"/>
      <c r="AX116" s="911" t="s">
        <v>824</v>
      </c>
    </row>
    <row r="117" spans="1:50" ht="65.099999999999994">
      <c r="A117" s="915">
        <v>62786</v>
      </c>
      <c r="B117" s="915">
        <v>1</v>
      </c>
      <c r="C117" s="1089" t="s">
        <v>1230</v>
      </c>
      <c r="D117" s="878" t="s">
        <v>1231</v>
      </c>
      <c r="E117" s="1099" t="s">
        <v>1232</v>
      </c>
      <c r="F117" s="1100" t="s">
        <v>798</v>
      </c>
      <c r="G117" s="1100" t="s">
        <v>842</v>
      </c>
      <c r="H117" s="1100" t="s">
        <v>800</v>
      </c>
      <c r="I117" s="1100">
        <v>527083</v>
      </c>
      <c r="J117" s="1100">
        <v>181510</v>
      </c>
      <c r="K117" s="1100" t="s">
        <v>843</v>
      </c>
      <c r="L117" s="1100"/>
      <c r="M117" s="1193" t="s">
        <v>1233</v>
      </c>
      <c r="N117" s="1197" t="s">
        <v>91</v>
      </c>
      <c r="O117" s="1194" t="s">
        <v>1234</v>
      </c>
      <c r="P117" s="1194"/>
      <c r="Q117" s="1194"/>
      <c r="R117" s="1194"/>
      <c r="S117" s="1195" t="s">
        <v>846</v>
      </c>
      <c r="T117" s="1091" t="s">
        <v>879</v>
      </c>
      <c r="U117" s="1195">
        <v>2</v>
      </c>
      <c r="V117" s="1203">
        <f ca="1">WORKDAY(TODAY(), U117)</f>
        <v>45771</v>
      </c>
      <c r="W117" s="1191" t="s">
        <v>1235</v>
      </c>
      <c r="X117" s="1093" t="s">
        <v>849</v>
      </c>
      <c r="Y117" s="1188" t="s">
        <v>1236</v>
      </c>
      <c r="Z117" s="1189" t="s">
        <v>1237</v>
      </c>
      <c r="AA117" s="1139" t="s">
        <v>1238</v>
      </c>
      <c r="AB117" s="988"/>
      <c r="AC117" s="987"/>
      <c r="AD117" s="987"/>
      <c r="AE117" s="987"/>
      <c r="AF117" s="987"/>
      <c r="AG117" s="988"/>
      <c r="AH117" s="1058"/>
      <c r="AI117" s="1058"/>
      <c r="AJ117" s="989"/>
      <c r="AK117" s="1098"/>
      <c r="AL117" s="1098"/>
      <c r="AM117" s="1098"/>
      <c r="AN117" s="1098"/>
      <c r="AO117" s="1110"/>
      <c r="AP117" s="1098"/>
      <c r="AQ117" s="988"/>
      <c r="AR117" s="988"/>
      <c r="AS117" s="988"/>
      <c r="AT117" s="988"/>
      <c r="AU117" s="896"/>
      <c r="AV117" s="896"/>
      <c r="AW117" s="901"/>
      <c r="AX117" s="911"/>
    </row>
    <row r="118" spans="1:50" ht="51.95">
      <c r="A118" s="915">
        <v>64855</v>
      </c>
      <c r="B118" s="915">
        <v>1</v>
      </c>
      <c r="C118" s="1089" t="s">
        <v>2011</v>
      </c>
      <c r="D118" s="915" t="s">
        <v>2012</v>
      </c>
      <c r="E118" s="1099" t="s">
        <v>2013</v>
      </c>
      <c r="F118" s="1100" t="s">
        <v>798</v>
      </c>
      <c r="G118" s="1100" t="s">
        <v>967</v>
      </c>
      <c r="H118" s="1100" t="s">
        <v>800</v>
      </c>
      <c r="I118" s="1100">
        <v>533501</v>
      </c>
      <c r="J118" s="1100">
        <v>170461</v>
      </c>
      <c r="K118" s="1100" t="s">
        <v>843</v>
      </c>
      <c r="L118" s="1100"/>
      <c r="M118" s="1193" t="s">
        <v>2014</v>
      </c>
      <c r="N118" s="1186"/>
      <c r="O118" s="1194" t="s">
        <v>2015</v>
      </c>
      <c r="P118" s="1194"/>
      <c r="Q118" s="1194"/>
      <c r="R118" s="1194"/>
      <c r="S118" s="1195" t="s">
        <v>1879</v>
      </c>
      <c r="T118" s="1091" t="s">
        <v>879</v>
      </c>
      <c r="U118" s="1195">
        <v>2</v>
      </c>
      <c r="V118" s="1203">
        <f ca="1">WORKDAY(TODAY(), U118)</f>
        <v>45771</v>
      </c>
      <c r="W118" s="1188" t="s">
        <v>2016</v>
      </c>
      <c r="X118" s="1097" t="s">
        <v>807</v>
      </c>
      <c r="Y118" s="1188" t="s">
        <v>2017</v>
      </c>
      <c r="Z118" s="1189" t="s">
        <v>2018</v>
      </c>
      <c r="AA118" s="1139" t="s">
        <v>2019</v>
      </c>
      <c r="AB118" s="988"/>
      <c r="AC118" s="987"/>
      <c r="AD118" s="987"/>
      <c r="AE118" s="987"/>
      <c r="AF118" s="987"/>
      <c r="AG118" s="988"/>
      <c r="AH118" s="1058"/>
      <c r="AI118" s="1058"/>
      <c r="AJ118" s="989"/>
      <c r="AK118" s="988"/>
      <c r="AL118" s="988"/>
      <c r="AM118" s="988"/>
      <c r="AN118" s="988"/>
      <c r="AO118" s="988"/>
      <c r="AP118" s="988"/>
      <c r="AQ118" s="988"/>
      <c r="AR118" s="988"/>
      <c r="AS118" s="988"/>
      <c r="AT118" s="1125"/>
      <c r="AU118" s="896"/>
      <c r="AV118" s="896"/>
      <c r="AW118" s="901"/>
      <c r="AX118" s="892" t="s">
        <v>1075</v>
      </c>
    </row>
    <row r="119" spans="1:50" ht="39">
      <c r="A119" s="915">
        <v>68605</v>
      </c>
      <c r="B119" s="915" t="s">
        <v>819</v>
      </c>
      <c r="C119" s="1089" t="s">
        <v>1241</v>
      </c>
      <c r="D119" s="915" t="s">
        <v>1242</v>
      </c>
      <c r="E119" s="1099" t="s">
        <v>1243</v>
      </c>
      <c r="F119" s="1100" t="s">
        <v>798</v>
      </c>
      <c r="G119" s="1100" t="s">
        <v>1171</v>
      </c>
      <c r="H119" s="1100" t="s">
        <v>800</v>
      </c>
      <c r="I119" s="1100">
        <v>532961</v>
      </c>
      <c r="J119" s="1100">
        <v>181912</v>
      </c>
      <c r="K119" s="1100" t="s">
        <v>843</v>
      </c>
      <c r="L119" s="1100"/>
      <c r="M119" s="1176"/>
      <c r="N119" s="1204"/>
      <c r="O119" s="1177"/>
      <c r="P119" s="1177"/>
      <c r="Q119" s="1177"/>
      <c r="R119" s="1177"/>
      <c r="S119" s="1178"/>
      <c r="T119" s="1091"/>
      <c r="U119" s="1195"/>
      <c r="V119" s="1195"/>
      <c r="W119" s="1208"/>
      <c r="X119" s="1097"/>
      <c r="Y119" s="1206"/>
      <c r="Z119" s="1207"/>
      <c r="AA119" s="1139"/>
      <c r="AB119" s="988"/>
      <c r="AC119" s="987"/>
      <c r="AD119" s="987"/>
      <c r="AE119" s="987"/>
      <c r="AF119" s="987"/>
      <c r="AG119" s="988"/>
      <c r="AH119" s="1058"/>
      <c r="AI119" s="1058"/>
      <c r="AJ119" s="989"/>
      <c r="AK119" s="988"/>
      <c r="AL119" s="988"/>
      <c r="AM119" s="988"/>
      <c r="AN119" s="988"/>
      <c r="AO119" s="988"/>
      <c r="AP119" s="988"/>
      <c r="AQ119" s="988"/>
      <c r="AR119" s="988"/>
      <c r="AS119" s="988"/>
      <c r="AT119" s="988"/>
      <c r="AU119" s="896"/>
      <c r="AV119" s="896"/>
      <c r="AW119" s="901"/>
      <c r="AX119" s="911" t="s">
        <v>824</v>
      </c>
    </row>
    <row r="120" spans="1:50" ht="26.1">
      <c r="A120" s="915">
        <v>70828</v>
      </c>
      <c r="B120" s="915" t="s">
        <v>825</v>
      </c>
      <c r="C120" s="1089" t="s">
        <v>1244</v>
      </c>
      <c r="D120" s="915" t="s">
        <v>1245</v>
      </c>
      <c r="E120" s="1099" t="s">
        <v>1246</v>
      </c>
      <c r="F120" s="1100" t="s">
        <v>798</v>
      </c>
      <c r="G120" s="1100" t="s">
        <v>887</v>
      </c>
      <c r="H120" s="1100" t="s">
        <v>800</v>
      </c>
      <c r="I120" s="1100">
        <v>527225</v>
      </c>
      <c r="J120" s="1100">
        <v>185601</v>
      </c>
      <c r="K120" s="1100" t="s">
        <v>862</v>
      </c>
      <c r="L120" s="915" t="s">
        <v>830</v>
      </c>
      <c r="M120" s="1176" t="s">
        <v>1247</v>
      </c>
      <c r="N120" s="1204" t="s">
        <v>806</v>
      </c>
      <c r="O120" s="1177" t="s">
        <v>1248</v>
      </c>
      <c r="P120" s="1177" t="s">
        <v>1249</v>
      </c>
      <c r="Q120" s="1177" t="s">
        <v>806</v>
      </c>
      <c r="R120" s="1177" t="s">
        <v>806</v>
      </c>
      <c r="S120" s="1178"/>
      <c r="T120" s="1091"/>
      <c r="U120" s="1195"/>
      <c r="V120" s="1195"/>
      <c r="W120" s="1208"/>
      <c r="X120" s="1097"/>
      <c r="Y120" s="1206"/>
      <c r="Z120" s="1207"/>
      <c r="AA120" s="1139"/>
      <c r="AB120" s="988"/>
      <c r="AC120" s="987"/>
      <c r="AD120" s="987"/>
      <c r="AE120" s="987"/>
      <c r="AF120" s="987"/>
      <c r="AG120" s="988"/>
      <c r="AH120" s="1058"/>
      <c r="AI120" s="1058"/>
      <c r="AJ120" s="989"/>
      <c r="AK120" s="988"/>
      <c r="AL120" s="988"/>
      <c r="AM120" s="988"/>
      <c r="AN120" s="988"/>
      <c r="AO120" s="988"/>
      <c r="AP120" s="988"/>
      <c r="AQ120" s="988"/>
      <c r="AR120" s="988"/>
      <c r="AS120" s="988"/>
      <c r="AT120" s="988"/>
      <c r="AU120" s="896"/>
      <c r="AV120" s="896"/>
      <c r="AW120" s="901"/>
      <c r="AX120" s="911"/>
    </row>
  </sheetData>
  <autoFilter ref="A2:AC120" xr:uid="{DBF67C4D-954C-47A8-B4FC-04214BB4EBB2}"/>
  <conditionalFormatting sqref="X3:X120">
    <cfRule type="containsText" dxfId="2" priority="4" operator="containsText" text="R">
      <formula>NOT(ISERROR(SEARCH("R",X3)))</formula>
    </cfRule>
    <cfRule type="containsText" dxfId="1" priority="5" operator="containsText" text="A">
      <formula>NOT(ISERROR(SEARCH("A",X3)))</formula>
    </cfRule>
    <cfRule type="containsText" dxfId="0" priority="6" operator="containsText" text="G">
      <formula>NOT(ISERROR(SEARCH("G",X3)))</formula>
    </cfRule>
  </conditionalFormatting>
  <hyperlinks>
    <hyperlink ref="M3" r:id="rId1" display="Rebecca.lawrence@fullers.co.uk" xr:uid="{5D822CDA-93C2-4393-B061-6B6944AEDB30}"/>
    <hyperlink ref="AA11" r:id="rId2" display="\\net-hq-ad-fs1\net\New Server Structure\SC\VMO2\1. Sites\5. Decom\- Microcell Decom Project 2025\2. Phase 2\1. Sites\5829 - Wood St Centre EC2\SireFlo Info" xr:uid="{264C9727-17FC-4820-971D-CBE81D4F1C55}"/>
    <hyperlink ref="AA13" r:id="rId3" display="\\net-hq-ad-fs1\net\New Server Structure\SC\VMO2\1. Sites\5. Decom\- Microcell Decom Project 2025\2. Phase 2\1. Sites\5981 - SF Cremorne Road SW10\SiteFlo Info" xr:uid="{FB62BF6A-EBB9-4562-80AF-2A214386D0AA}"/>
    <hyperlink ref="AA24" r:id="rId4" display="\\net-hq-ad-fs1\net\New Server Structure\SC\VMO2\1. Sites\5. Decom\- Microcell Decom Project 2025\2. Phase 2\1. Sites\7214 - Broadway Muswellhill N10\SiteFlo Info" xr:uid="{F3B1DA34-123D-4A15-80C4-083A38DDE249}"/>
    <hyperlink ref="AA39" r:id="rId5" display="\\net-hq-ad-fs1\net\New Server Structure\SC\VMO2\1. Sites\5. Decom\- Microcell Decom Project 2025\2. Phase 2\1. Sites\7447 - 65 Westbourne Gro W2\SiteFlo Info" xr:uid="{CD451F04-C806-4B41-8EC9-134BB42CEAA7}"/>
    <hyperlink ref="AA43" r:id="rId6" display="\\net-hq-ad-fs1\net\New Server Structure\SC\VMO2\1. Sites\5. Decom\- Microcell Decom Project 2025\2. Phase 2\1. Sites\7753 - 40 Gloucester Rd\SiteFlo Info\Finnegans Wake PH (Option B Current)" xr:uid="{25267ED7-6575-4CEA-B9A3-5863CCEF8955}"/>
    <hyperlink ref="AA44" r:id="rId7" display="\\net-hq-ad-fs1\net\New Server Structure\SC\VMO2\1. Sites\5. Decom\- Microcell Decom Project 2025\2. Phase 2\1. Sites\7756 - Earls Crt Tube\SiteFlo Info" xr:uid="{CC3E76F1-AD60-4F32-871E-F12E8CC8FEC6}"/>
    <hyperlink ref="AA53" r:id="rId8" display="\\net-hq-ad-fs1\net\New Server Structure\SC\VMO2\1. Sites\5. Decom\- Microcell Decom Project 2025\2. Phase 2\1. Sites\7900 - 26 Great Tower St EC3R\SiteFlo Info" xr:uid="{6D9EB480-8816-4CCA-A815-951562DF9BD5}"/>
    <hyperlink ref="AA75" r:id="rId9" display="\\net-hq-ad-fs1\net\New Server Structure\SC\VMO2\1. Sites\5. Decom\- Microcell Decom Project 2025\2. Phase 2\1. Sites\8640 - 172 Georges Lane E18\SiteFlo Info" xr:uid="{6127B222-9DD1-4E95-B54F-768501194DE6}"/>
    <hyperlink ref="AA79" r:id="rId10" display="\\net-hq-ad-fs1\net\New Server Structure\SC\VMO2\1. Sites\5. Decom\- Microcell Decom Project 2025\2. Phase 2\1. Sites\8894 - 272 New Cross Road SE14\SiteFlo Info" xr:uid="{7CBB542B-881B-4E3F-BA7D-49C5D18BE861}"/>
    <hyperlink ref="AA87" r:id="rId11" display="\\net-hq-ad-fs1\net\New Server Structure\SC\VMO2\1. Sites\5. Decom\- Microcell Decom Project 2025\2. Phase 2\1. Sites\9856 - Blandford St W1H\SiteFlo Info" xr:uid="{626F58E3-438E-4C19-9D2C-4828C0625823}"/>
    <hyperlink ref="AA103" r:id="rId12" display="\\net-hq-ad-fs1\net\New Server Structure\SC\VMO2\1. Sites\5. Decom\- Microcell Decom Project 2025\2. Phase 2\1. Sites\32005 - Millenium Conference Centre\SiteFlo Info" xr:uid="{61FDFE5B-2BA6-457B-B542-6E7D233B1E88}"/>
    <hyperlink ref="AA118" r:id="rId13" display="\\net-hq-ad-fs1\net\New Server Structure\SC\VMO2\1. Sites\5. Decom\- Microcell Decom Project 2025\1. Phase 1\1. Sites\64855 - Westow Street (39562 Replacement)\SiteFlo Info" xr:uid="{CCFAB275-F60E-42F9-9F46-62E349074F34}"/>
    <hyperlink ref="AA117" r:id="rId14" display="\\net-hq-ad-fs1\net\New Server Structure\SC\VMO2\1. Sites\5. Decom\- Microcell Decom Project 2025\1. Phase 1\1. Sites\62786 - Praed Street W2 (7835 Replacement)\SiteFlo Info" xr:uid="{F5D2C0F9-6687-4E90-94A2-DC76C68EB3BA}"/>
    <hyperlink ref="AA110" r:id="rId15" display="\\net-hq-ad-fs1\net\New Server Structure\SC\VMO2\1. Sites\5. Decom\- Microcell Decom Project 2025\1. Phase 1\1. Sites\47821 - FINCHLEY ROAD COMPLEX 3G\SiteFlo Info" xr:uid="{2531D688-766A-4BA6-977E-82A1128684F1}"/>
    <hyperlink ref="AA109" r:id="rId16" display="\\net-hq-ad-fs1\net\New Server Structure\SC\VMO2\1. Sites\5. Decom\- Microcell Decom Project 2025\1. Phase 1\1. Sites\47223 - Bevenden Street\SiteFlo Info" xr:uid="{59DE5A2B-A831-4C29-9D0C-19BA25A5132A}"/>
    <hyperlink ref="AA107" r:id="rId17" display="\\net-hq-ad-fs1\net\New Server Structure\SC\VMO2\1. Sites\5. Decom\- Microcell Decom Project 2025\1. Phase 1\1. Sites\39695 - Emerald St 9880 REP\SiteFlo Info" xr:uid="{54AFF80E-7457-4E68-81F1-F90BDD4F5D4C}"/>
    <hyperlink ref="AA106" r:id="rId18" display="\\net-hq-ad-fs1\net\New Server Structure\SC\VMO2\1. Sites\5. Decom\- Microcell Decom Project 2025\1. Phase 1\1. Sites\39604 - Upminster_new\SiteFlo Info" xr:uid="{E6600E62-0E33-4FDE-9781-04EB45752610}"/>
    <hyperlink ref="AA105" r:id="rId19" display="\\net-hq-ad-fs1\net\New Server Structure\SC\VMO2\1. Sites\5. Decom\- Microcell Decom Project 2025\1. Phase 1\1. Sites\33935 - High Street N1 - replacement 6803\SiteFlo Info" xr:uid="{4A315B1B-FAF2-4D73-A6BA-01F2376AC64E}"/>
    <hyperlink ref="AA102" r:id="rId20" display="\\net-hq-ad-fs1\net\New Server Structure\SC\VMO2\1. Sites\5. Decom\- Microcell Decom Project 2025\1. Phase 1\1. Sites\30711 - Kings Street SW1\SiteFlo Info" xr:uid="{D64D258F-9762-4C64-A8EC-BDECA5B8C34B}"/>
    <hyperlink ref="AA101" r:id="rId21" display="\\net-hq-ad-fs1\net\New Server Structure\SC\VMO2\1. Sites\5. Decom\- Microcell Decom Project 2025\1. Phase 1\1. Sites\21157 - WEIRS PASS NW1\SiteFlo Info" xr:uid="{8B806FA2-322D-4739-BB9A-BFE52BDBA43D}"/>
    <hyperlink ref="AA100" r:id="rId22" display="\\net-hq-ad-fs1\net\New Server Structure\SC\VMO2\1. Sites\5. Decom\- Microcell Decom Project 2025\1. Phase 1\1. Sites\13652 - Childerley Street SW6\SiteFlo Info" xr:uid="{4147764D-0AD6-4652-AEEA-1985DC100A9E}"/>
    <hyperlink ref="AA99" r:id="rId23" display="\\net-hq-ad-fs1\net\New Server Structure\SC\VMO2\1. Sites\5. Decom\- Microcell Decom Project 2025\1. Phase 1\1. Sites\13568 - Chenies Street WCI\SiteFlo Info" xr:uid="{693085FD-6ECC-42A8-86C5-4C5FDACD64F5}"/>
    <hyperlink ref="AA98" r:id="rId24" display="\\net-hq-ad-fs1\net\New Server Structure\SC\VMO2\1. Sites\5. Decom\- Microcell Decom Project 2025\1. Phase 1\1. Sites\13201 - Salvin Road SW15\SiteFlo Info" xr:uid="{DA01E073-FAFE-4059-BC65-21D4A83149CB}"/>
    <hyperlink ref="AA97" r:id="rId25" display="\\net-hq-ad-fs1\net\New Server Structure\SC\VMO2\1. Sites\5. Decom\- Microcell Decom Project 2025\1. Phase 1\1. Sites\11956 - Wimbeldon Village Dog And Fox\SiteFlo Info" xr:uid="{9509962A-45F8-4EC1-A7F3-D8C4447A2242}"/>
    <hyperlink ref="AA96" r:id="rId26" display="\\net-hq-ad-fs1\net\New Server Structure\SC\VMO2\1. Sites\5. Decom\- Microcell Decom Project 2025\1. Phase 1\1. Sites\11954 - Wimbeldon Village Rose &amp; Crown\SiteFlo Info\SiteFlo Info" xr:uid="{CB2D203D-AC29-48A9-88E3-70D4975D9A13}"/>
    <hyperlink ref="AA95" r:id="rId27" display="\\net-hq-ad-fs1\net\New Server Structure\SC\VMO2\1. Sites\5. Decom\- Microcell Decom Project 2025\1. Phase 1\1. Sites\11724 - Windmill On The Common SW4\SiteFlo Info" xr:uid="{5450D70D-6A29-4961-84B0-6AA8CB83C5BB}"/>
    <hyperlink ref="AA93" r:id="rId28" display="\\net-hq-ad-fs1\net\New Server Structure\SC\VMO2\1. Sites\5. Decom\- Microcell Decom Project 2025\1. Phase 1\1. Sites\9877 - Warren Street W1P\SiteFlo Info" xr:uid="{50005745-4ADD-4487-976F-63C4D219ACD7}"/>
    <hyperlink ref="AA94" r:id="rId29" display="\\net-hq-ad-fs1\net\New Server Structure\SC\VMO2\1. Sites\5. Decom\- Microcell Decom Project 2025\1. Phase 1\1. Sites\9879 - Whitfield St W1P\SiteFlo Info" xr:uid="{FB05300F-5E9E-4C2E-8C69-D1758C884EA0}"/>
    <hyperlink ref="AA92" r:id="rId30" display="\\net-hq-ad-fs1\net\New Server Structure\SC\VMO2\1. Sites\5. Decom\- Microcell Decom Project 2025\1. Phase 1\1. Sites\9872 - SF Chelsea Bridge SW1\SiteFlo Info" xr:uid="{6336C957-E818-4274-9FE2-7C4DA45B60F8}"/>
    <hyperlink ref="AA91" r:id="rId31" display="\\net-hq-ad-fs1\net\New Server Structure\SC\VMO2\1. Sites\5. Decom\- Microcell Decom Project 2025\1. Phase 1\1. Sites\9870 -SF St Georges Square SW1\SiteFlo Info" xr:uid="{C21AC40C-D495-4EA5-8F3B-A5CA10B448D4}"/>
    <hyperlink ref="AA90" r:id="rId32" display="\\net-hq-ad-fs1\net\New Server Structure\SC\VMO2\1. Sites\5. Decom\- Microcell Decom Project 2025\1. Phase 1\1. Sites\9869 - SF Bessborough Gdns SW1\SiteFlo Info" xr:uid="{E22149F5-9863-4EFD-9C79-C613999367DC}"/>
    <hyperlink ref="AA89" r:id="rId33" display="\\net-hq-ad-fs1\net\New Server Structure\SC\VMO2\1. Sites\5. Decom\- Microcell Decom Project 2025\1. Phase 1\1. Sites\9868 - SF Tate Gallery SW1\SiteFlo Info" xr:uid="{44F8583F-90D7-44BD-9414-C196F45816E1}"/>
    <hyperlink ref="AA88" r:id="rId34" display="\\net-hq-ad-fs1\net\New Server Structure\SC\VMO2\1. Sites\5. Decom\- Microcell Decom Project 2025\1. Phase 1\1. Sites\9862 - Great Windmill St W1V\SiteFlo Info" xr:uid="{59E886A4-837F-4139-8F75-70F04645126E}"/>
    <hyperlink ref="AA86" r:id="rId35" display="\\net-hq-ad-fs1\net\New Server Structure\SC\VMO2\1. Sites\5. Decom\- Microcell Decom Project 2025\1. Phase 1\1. Sites\9848 - Holland Street W8\SiteFlo Info" xr:uid="{83DDE1B8-778B-4C88-AE42-AF47FA0C77E3}"/>
    <hyperlink ref="AA85" r:id="rId36" display="\\net-hq-ad-fs1\net\New Server Structure\SC\VMO2\1. Sites\5. Decom\- Microcell Decom Project 2025\1. Phase 1\1. Sites\9775 - SF Highgate Hill N6\SiteFlo Info" xr:uid="{4EE08DDE-3D2E-4758-8B35-AC6435F62F22}"/>
    <hyperlink ref="AA83" r:id="rId37" display="\\net-hq-ad-fs1\net\New Server Structure\SC\VMO2\1. Sites\5. Decom\- Microcell Decom Project 2025\1. Phase 1\1. Sites\9688 - Upper Ground SE1 9PP - Offload 9059_S1\SiteFlo Info" xr:uid="{7AB2B84B-AD2E-4801-BB55-81332C3E1F6F}"/>
    <hyperlink ref="AA82" r:id="rId38" display="\\net-hq-ad-fs1\net\New Server Structure\SC\VMO2\1. Sites\5. Decom\- Microcell Decom Project 2025\1. Phase 1\1. Sites\9686 - Millbank SW1P\SiteFlo Info" xr:uid="{6FDABE25-11C9-453E-9B9A-B72157E43EE4}"/>
    <hyperlink ref="AA80" r:id="rId39" display="\\net-hq-ad-fs1\net\New Server Structure\SC\VMO2\1. Sites\5. Decom\- Microcell Decom Project 2025\1. Phase 1\1. Sites\9666 - Bayley St WC1B\SiteFlo Info" xr:uid="{29E19C66-E8F9-44D9-B0A7-C13F530AFA25}"/>
    <hyperlink ref="AA78" r:id="rId40" display="\\net-hq-ad-fs1\net\New Server Structure\SC\VMO2\1. Sites\5. Decom\- Microcell Decom Project 2025\1. Phase 1\1. Sites\8785 - 2 Essex Road N1\SiteFlo Info" xr:uid="{86CE8FAC-4004-4B6B-891A-10FF99A1DB05}"/>
    <hyperlink ref="AA77" r:id="rId41" display="\\net-hq-ad-fs1\net\New Server Structure\SC\VMO2\1. Sites\5. Decom\- Microcell Decom Project 2025\1. Phase 1\1. Sites\8736 - 50 Ilford Hill IG3\SiteFlo Info" xr:uid="{742C94CC-682C-46C8-AF69-07AFEED20D9B}"/>
    <hyperlink ref="AA74" r:id="rId42" display="\\net-hq-ad-fs1\net\New Server Structure\SC\VMO2\1. Sites\5. Decom\- Microcell Decom Project 2025\1. Phase 1\1. Sites\8619 - 344 Essex Rd N1\SiteFlo Info" xr:uid="{5E7942DA-171E-45E4-8D27-633FFD94C06D}"/>
    <hyperlink ref="AA72" r:id="rId43" display="\\net-hq-ad-fs1\net\New Server Structure\SC\VMO2\1. Sites\5. Decom\- Microcell Decom Project 2025\1. Phase 1\1. Sites\8602 - 141 High St EN5\SiteFlo Info" xr:uid="{1A6F7200-33EB-463E-92BB-5DFF9231794C}"/>
    <hyperlink ref="AA71" r:id="rId44" display="\\net-hq-ad-fs1\net\New Server Structure\SC\VMO2\1. Sites\5. Decom\- Microcell Decom Project 2025\1. Phase 1\1. Sites\8562 - 196 Stoke Newington High Street N1\SiteFlo Info" xr:uid="{A1AEEE4F-194A-4B61-8B4F-B583B08EEE24}"/>
    <hyperlink ref="AA70" r:id="rId45" display="\\net-hq-ad-fs1\net\New Server Structure\SC\VMO2\1. Sites\5. Decom\- Microcell Decom Project 2025\1. Phase 1\1. Sites\8544 - 420 Uxbridge Rd\SiteFlo Info" xr:uid="{7E1C1DA4-12E1-429E-97EF-BD28FF357A7A}"/>
    <hyperlink ref="AA69" r:id="rId46" display="\\net-hq-ad-fs1\net\New Server Structure\SC\VMO2\1. Sites\5. Decom\- Microcell Decom Project 2025\1. Phase 1\1. Sites\8481 - 147 East Hill SW18\SiteFlo Info" xr:uid="{23AAB2AC-57D7-46E3-8E36-B19353154CFA}"/>
    <hyperlink ref="AA67" r:id="rId47" display="\\net-hq-ad-fs1\net\New Server Structure\SC\VMO2\1. Sites\5. Decom\- Microcell Decom Project 2025\1. Phase 1\1. Sites\8459 - 196-198 Trafalgar SE10\SiteFlo Info" xr:uid="{B5CAB9AA-F4A4-484B-BECD-85F3BB448E72}"/>
    <hyperlink ref="AA65" r:id="rId48" display="\\net-hq-ad-fs1\net\New Server Structure\SC\VMO2\1. Sites\5. Decom\- Microcell Decom Project 2025\1. Phase 1\1. Sites\8436 - 12 High Street DA1\SiteFlo Info" xr:uid="{DA70DAD6-3655-482B-AE7A-ADCEABA81C66}"/>
    <hyperlink ref="AA64" r:id="rId49" display="\\net-hq-ad-fs1\net\New Server Structure\SC\VMO2\1. Sites\5. Decom\- Microcell Decom Project 2025\1. Phase 1\1. Sites\8430 - High Street BR1\SiteFlo Info" xr:uid="{DD63F75C-D614-497E-BDA4-B7DFE0104613}"/>
    <hyperlink ref="AA62" r:id="rId50" display="\\net-hq-ad-fs1\net\New Server Structure\SC\VMO2\1. Sites\5. Decom\- Microcell Decom Project 2025\1. Phase 1\1. Sites\8428 - 1-13 Market Square BR1\SiteFlo Info" xr:uid="{BB619D4B-99DD-4FC7-8522-23DC90193C2B}"/>
    <hyperlink ref="AA57" r:id="rId51" display="\\net-hq-ad-fs1\net\New Server Structure\SC\VMO2\1. Sites\5. Decom\- Microcell Decom Project 2025\1. Phase 1\1. Sites\7949 - 77 Wardour Street\SiteFlo Info" xr:uid="{FFC90CAC-8857-4CD0-A662-E74440FB11A3}"/>
    <hyperlink ref="AA47" r:id="rId52" display="\\net-hq-ad-fs1\net\New Server Structure\SC\VMO2\1. Sites\5. Decom\- Microcell Decom Project 2025\1. Phase 1\1. Sites\7814 - 431 North End Road\SiteFlo Info" xr:uid="{08252F13-C709-49B3-B358-8151A2D6C94B}"/>
    <hyperlink ref="AA45" r:id="rId53" display="\\net-hq-ad-fs1\net\New Server Structure\SC\VMO2\1. Sites\5. Decom\- Microcell Decom Project 2025\1. Phase 1\1. Sites\7799 - 121 Hammersmith\SiteFlo Info" xr:uid="{DD81373B-5843-4FE8-BFE7-6BF67B316905}"/>
    <hyperlink ref="AA42" r:id="rId54" display="\\net-hq-ad-fs1\net\New Server Structure\SC\VMO2\1. Sites\5. Decom\- Microcell Decom Project 2025\1. Phase 1\1. Sites\7496 - Tower Hill\SiteFlo Info" xr:uid="{F8062405-521C-43B4-9BF9-342D33BDE643}"/>
    <hyperlink ref="AA37" r:id="rId55" display="\\net-hq-ad-fs1\net\New Server Structure\SC\VMO2\1. Sites\5. Decom\- Microcell Decom Project 2025\1. Phase 1\1. Sites\7369 - Park Place SW1" xr:uid="{9601896E-10F6-4DA2-BF5B-5DA1832C064E}"/>
    <hyperlink ref="AA34" r:id="rId56" display="\\net-hq-ad-fs1\net\New Server Structure\SC\VMO2\1. Sites\5. Decom\- Microcell Decom Project 2025\1. Phase 1\1. Sites\7327 - Highgate High Street\SiteFlo Info" xr:uid="{9256E30C-8125-43C7-B67A-BC4F220B6711}"/>
    <hyperlink ref="AA33" r:id="rId57" display="\\net-hq-ad-fs1\net\New Server Structure\SC\VMO2\1. Sites\5. Decom\- Microcell Decom Project 2025\1. Phase 1\1. Sites\7326 - High St Brentford\SiteFlo Info" xr:uid="{173ACB83-BEC9-4EE6-BA7A-81AC10FFB0DB}"/>
    <hyperlink ref="AA32" r:id="rId58" display="\\net-hq-ad-fs1\net\New Server Structure\SC\VMO2\1. Sites\5. Decom\- Microcell Decom Project 2025\1. Phase 1\1. Sites\7313 - Proctor Street\SiteFlo Info" xr:uid="{04C4B01A-839E-4F8B-8D28-8C8CED882AB8}"/>
    <hyperlink ref="AA31" r:id="rId59" display="\\net-hq-ad-fs1\net\New Server Structure\SC\VMO2\1. Sites\5. Decom\- Microcell Decom Project 2025\1. Phase 1\1. Sites\7306 - High Rd Leytonstone\SiteFlo Info" xr:uid="{A9BCE5F7-3E1D-432C-9B13-699BECB38C3A}"/>
    <hyperlink ref="AA28" r:id="rId60" display="\\net-hq-ad-fs1\net\New Server Structure\SC\VMO2\1. Sites\5. Decom\- Microcell Decom Project 2025\1. Phase 1\1. Sites\7285 - 125 High St NTH E6\SiteFlo Info" xr:uid="{E0012193-585C-4609-A957-A3042933111F}"/>
    <hyperlink ref="AA27" r:id="rId61" display="\\net-hq-ad-fs1\net\New Server Structure\SC\VMO2\1. Sites\5. Decom\- Microcell Decom Project 2025\1. Phase 1\1. Sites\7269 - Parkway NW1\SiteFlo Info" xr:uid="{FF899673-9956-41C2-A8F7-938C2FCACDCD}"/>
    <hyperlink ref="AA26" r:id="rId62" display="\\net-hq-ad-fs1\net\New Server Structure\SC\VMO2\1. Sites\5. Decom\- Microcell Decom Project 2025\1. Phase 1\1. Sites\7262 - Duke Street\SiteFlo Info" xr:uid="{1EC9261D-107C-4652-B24B-75D9218CC060}"/>
    <hyperlink ref="AA23" r:id="rId63" display="\\net-hq-ad-fs1\net\New Server Structure\SC\VMO2\1. Sites\5. Decom\- Microcell Decom Project 2025\1. Phase 1\1. Sites\7213 - Kentish Town Road NW\SiteFlo" xr:uid="{B8404E19-8B9E-45C2-870E-CAC02C8C2C06}"/>
    <hyperlink ref="AA22" r:id="rId64" display="\\net-hq-ad-fs1\net\New Server Structure\SC\VMO2\1. Sites\5. Decom\- Microcell Decom Project 2025\1. Phase 1\1. Sites\7204 - Old Compton St W1V\SiteFlo" xr:uid="{523DD128-1EF8-434F-BFCC-0FCFFC80DF69}"/>
    <hyperlink ref="AA21" r:id="rId65" display="\\net-hq-ad-fs1\net\New Server Structure\SC\VMO2\1. Sites\5. Decom\- Microcell Decom Project 2025\1. Phase 1\1. Sites\7203 - 2 Crompton St W1V\SiteFlo Info" xr:uid="{72B309E9-9D77-4638-ACF9-0B51963D7D3F}"/>
    <hyperlink ref="AA20" r:id="rId66" display="\\net-hq-ad-fs1\net\New Server Structure\SC\VMO2\1. Sites\5. Decom\- Microcell Decom Project 2025\1. Phase 1\1. Sites\7050 - Knightsbridge Brompt\SiteFlo Info" xr:uid="{A0CE3D49-546B-4817-A66A-FB73F9B857CA}"/>
    <hyperlink ref="AA19" r:id="rId67" display="\\net-hq-ad-fs1\net\New Server Structure\SC\VMO2\1. Sites\5. Decom\- Microcell Decom Project 2025\1. Phase 1\1. Sites\6806 - The Parade High St W\SiteFlo Info" xr:uid="{945DC6DA-A971-4558-A99A-B49789B76C4A}"/>
    <hyperlink ref="AA18" r:id="rId68" display="\\net-hq-ad-fs1\net\New Server Structure\SC\VMO2\1. Sites\5. Decom\- Microcell Decom Project 2025\1. Phase 1\1. Sites\6805 - High Street E6\SiteFlo Info" xr:uid="{F8F7FDBF-49C4-4AC3-8D9B-11558E8954E9}"/>
    <hyperlink ref="AA17" r:id="rId69" display="\\net-hq-ad-fs1\net\New Server Structure\SC\VMO2\1. Sites\5. Decom\- Microcell Decom Project 2025\1. Phase 1\1. Sites\6800 - High Street N22\SiteFlo Info" xr:uid="{CA95DC30-0EA6-41B1-BC54-D575E44453C0}"/>
    <hyperlink ref="AA16" r:id="rId70" display="\\net-hq-ad-fs1\net\New Server Structure\SC\VMO2\1. Sites\5. Decom\- Microcell Decom Project 2025\1. Phase 1\1. Sites\6738 - High Street EN5\SiteFlo" xr:uid="{2837E76F-6FA4-4A7A-8066-24E7C27CF656}"/>
    <hyperlink ref="AA15" r:id="rId71" display="\\net-hq-ad-fs1\net\New Server Structure\SC\VMO2\1. Sites\5. Decom\- Microcell Decom Project 2025\1. Phase 1\1. Sites\6497 - SF Wilton Terrace SW\SiteFlo Info" xr:uid="{F5D40927-50D2-49BB-9D00-D904B13EC02A}"/>
    <hyperlink ref="AA14" r:id="rId72" display="\\net-hq-ad-fs1\net\New Server Structure\SC\VMO2\1. Sites\5. Decom\- Microcell Decom Project 2025\1. Phase 1\1. Sites\6149 - Vicarage Gate W8\SIteFlo Info" xr:uid="{6866B29F-FB70-42BC-8FB5-4416200C2BA3}"/>
    <hyperlink ref="AA12" r:id="rId73" display="\\net-hq-ad-fs1\net\New Server Structure\SC\VMO2\1. Sites\5. Decom\- Microcell Decom Project 2025\1. Phase 1\1. Sites\5897 - Denbigh Street SW1\SiteFlo Info" xr:uid="{93AE2B48-8108-4F96-9453-8B5925FF984A}"/>
    <hyperlink ref="AA10" r:id="rId74" display="\\net-hq-ad-fs1\net\New Server Structure\SC\VMO2\1. Sites\5. Decom\- Microcell Decom Project 2025\1. Phase 1\1. Sites\3393 - Villiers Street WC2\SiteFlo Info" xr:uid="{761EBB85-69FD-4437-A1EC-DDF18E0BED4C}"/>
    <hyperlink ref="AA8" r:id="rId75" display="\\net-hq-ad-fs1\net\New Server Structure\SC\VMO2\1. Sites\5. Decom\- Microcell Decom Project 2025\1. Phase 1\1. Sites\3187 - Baker Street W1\SiteFlo Info" xr:uid="{EA621DD9-777D-4FEC-B13B-2700906E2426}"/>
    <hyperlink ref="AA5" r:id="rId76" display="\\net-hq-ad-fs1\net\New Server Structure\SC\VMO2\1. Sites\5. Decom\- Microcell Decom Project 2025\1. Phase 1\1. Sites\2802 - Blackfriars Road SE1\SiteFlo Info" xr:uid="{518A4276-74CC-41BC-906F-7421A08F00F5}"/>
    <hyperlink ref="AA4" r:id="rId77" display="\\net-hq-ad-fs1\net\New Server Structure\SC\VMO2\1. Sites\5. Decom\- Microcell Decom Project 2025\1. Phase 1\1. Sites\2798 - Upper Ground SE1\SiteFlo Info" xr:uid="{459449AD-DDE2-46B8-8086-4E9DB7FC844F}"/>
    <hyperlink ref="AA3" r:id="rId78" display="\\net-hq-ad-fs1\net\New Server Structure\SC\VMO2\1. Sites\5. Decom\- Microcell Decom Project 2025\1. Phase 1\1. Sites\2779 - Whetherby SW5\SiteFlo Info" xr:uid="{70AADA4B-A26B-4FA3-B5A8-642FC84115FA}"/>
    <hyperlink ref="AA60" r:id="rId79" display="\\net-hq-ad-fs1\net\New Server Structure\SC\VMO2\1. Sites\5. Decom\- Microcell Decom Project 2025\1. Phase 1\1. Sites\8337 - Millbank BT Exchange\SiteFlo Info" xr:uid="{D40F8AE5-3E00-4220-AC56-81896386F6B7}"/>
    <hyperlink ref="AA54" r:id="rId80" display="\\net-hq-ad-fs1\net\New Server Structure\SC\VMO2\1. Sites\5. Decom\- Microcell Decom Project 2025\1. Phase 1\1. Sites\7904 - Drury Lane\SiteFlo" xr:uid="{2993D133-0114-4CA1-9B47-E6E9F114FE42}"/>
    <hyperlink ref="AA55" r:id="rId81" display="\\net-hq-ad-fs1\net\New Server Structure\SC\VMO2\1. Sites\5. Decom\- Microcell Decom Project 2025\1. Phase 1\1. Sites\7939 - 181 St John Street\SiteFlo Info" xr:uid="{A07D4F26-74B1-4396-A151-B894F5B6D09A}"/>
    <hyperlink ref="AA41" r:id="rId82" display="\\net-hq-ad-fs1\net\New Server Structure\SC\VMO2\1. Sites\5. Decom\- Microcell Decom Project 2025\1. Phase 1\1. Sites\7478 - 2 Elystan St SW3\SiteFlo Info" xr:uid="{FD064E54-4027-4023-B8ED-54381FF62308}"/>
    <hyperlink ref="AA66" r:id="rId83" display="\\net-hq-ad-fs1\net\New Server Structure\SC\VMO2\1. Sites\5. Decom\- Microcell Decom Project 2025\1. Phase 1\1. Sites\8442 - 47-49 High Street DA\SiteFlo Info" xr:uid="{A239119F-5E84-4BCE-ACBA-93996302FAF4}"/>
    <hyperlink ref="AA73" r:id="rId84" display="\\net-hq-ad-fs1\net\New Server Structure\SC\VMO2\1. Sites\5. Decom\- Microcell Decom Project 2025\1. Phase 1\1. Sites\8606 - 30 Palace Gardens EN\SiteFlo Info" xr:uid="{EB64AF22-4B72-4B61-8F5F-8D81E642C0C8}"/>
    <hyperlink ref="AA76" r:id="rId85" display="\\net-hq-ad-fs1\net\New Server Structure\SC\VMO2\1. Sites\5. Decom\- Microcell Decom Project 2025\1. Phase 1\1. Sites\8665 - 54 Central Parade CR\SiteFlo Info" xr:uid="{16F5A103-8D6C-4A1B-AC0B-0FE999860DFC}"/>
    <hyperlink ref="AA68" r:id="rId86" display="\\net-hq-ad-fs1\net\New Server Structure\SC\VMO2\1. Sites\5. Decom\- Microcell Decom Project 2025\1. Phase 1\1. Sites\8464 - 206-208 Streatham Hill\SiteFlo Info" xr:uid="{95B9BE1E-127A-48E6-9C1E-6BB7646A9EE1}"/>
    <hyperlink ref="AA81" r:id="rId87" display="\\net-hq-ad-fs1\net\New Server Structure\SC\VMO2\1. Sites\5. Decom\- Microcell Decom Project 2025\1. Phase 1\1. Sites\9684 - Ebury Bridge Road SW\SiteFlo Info" xr:uid="{11A59554-D739-4542-83BD-D417C6294A33}"/>
    <hyperlink ref="AA58" r:id="rId88" display="\\net-hq-ad-fs1\net\New Server Structure\SC\VMO2\1. Sites\5. Decom\- Microcell Decom Project 2025\1. Phase 1\1. Sites\7966 - 8 Lupus Street\SiteFlo Info" xr:uid="{73077599-2DE7-49D0-849C-2C5265F7587B}"/>
    <hyperlink ref="AA59" r:id="rId89" display="\\net-hq-ad-fs1\net\New Server Structure\SC\VMO2\1. Sites\5. Decom\- Microcell Decom Project 2025\1. Phase 1\1. Sites\7987 - Eagle Court EC1\SiteFlo Info" xr:uid="{7D1F59B1-09C9-4A6C-89AC-CC95F4BAA6B2}"/>
    <hyperlink ref="AA56" r:id="rId90" display="\\net-hq-ad-fs1\net\New Server Structure\SC\VMO2\1. Sites\5. Decom\- Microcell Decom Project 2025\1. Phase 1\1. Sites\7946 - 126 Shaftesbury Avenue\SiteFlo Info" xr:uid="{D4B9C270-8233-4354-ACF1-0CBCFA52B9F8}"/>
    <hyperlink ref="AA61" r:id="rId91" display="\\net-hq-ad-fs1\net\New Server Structure\SC\VMO2\1. Sites\5. Decom\- Microcell Decom Project 2025\1. Phase 1\1. Sites\8347 - Shottendane\SiteFlo Info" xr:uid="{2C5C25A5-FC16-43C5-A8FC-39F16C24AE9E}"/>
    <hyperlink ref="AA46" r:id="rId92" display="\\net-hq-ad-fs1\net\New Server Structure\SC\VMO2\1. Sites\5. Decom\- Microcell Decom Project 2025\1. Phase 1\1. Sites\7809 - 341 Fulham Road\SiteFlo Info" xr:uid="{5506D08E-DDDE-452F-9A66-AAEDA3D5B0E5}"/>
    <hyperlink ref="AA52" r:id="rId93" display="\\net-hq-ad-fs1\net\New Server Structure\SC\VMO2\1. Sites\5. Decom\- Microcell Decom Project 2025\1. Phase 1\1. Sites\7858 - 23 Wellington Street\SiteFlo Info" xr:uid="{5997929E-3295-4C84-986B-89825DE75847}"/>
    <hyperlink ref="AA49" r:id="rId94" display="\\net-hq-ad-fs1\net\New Server Structure\SC\VMO2\1. Sites\5. Decom\- Microcell Decom Project 2025\1. Phase 1\1. Sites\7831 - 223 High St Kensington\SiteFlo Info" xr:uid="{B4714D68-CB87-44F1-9168-3D86090FFD4B}"/>
    <hyperlink ref="AA51" r:id="rId95" display="\\net-hq-ad-fs1\net\New Server Structure\SC\VMO2\1. Sites\5. Decom\- Microcell Decom Project 2025\1. Phase 1\1. Sites\7850 - 2 Theobald Road\SiteFlo Info" xr:uid="{1B2A0F2A-5B99-4695-A02D-930C47675D2A}"/>
    <hyperlink ref="AA40" r:id="rId96" display="\\net-hq-ad-fs1\net\New Server Structure\SC\VMO2\1. Sites\5. Decom\- Microcell Decom Project 2025\1. Phase 1\1. Sites\7465 - 128 130 North End Rd\SiteFlo Info" xr:uid="{76BA3247-41B7-442B-8DEA-20E23A88C961}"/>
    <hyperlink ref="AA50" r:id="rId97" display="\\net-hq-ad-fs1\net\New Server Structure\SC\VMO2\1. Sites\5. Decom\- Microcell Decom Project 2025\1. Phase 1\1. Sites\7843 - 15 Tottenham St\SiteFlo Info" xr:uid="{D61D7F75-59E1-4D0F-9C5A-5D1B7DF03241}"/>
    <hyperlink ref="M88" r:id="rId98" display="beatone.piccadilly@stonegategroup.co.uk / 0121 272 5000" xr:uid="{469B8BD9-422B-4480-952E-34811A60EB54}"/>
    <hyperlink ref="M10" r:id="rId99" display="mailto:Telecoms.Access@uk.mcd.com%20CC.%20Umar.Khalid@o2.com" xr:uid="{B0339070-1237-4F47-9C7F-89713690C9D3}"/>
    <hyperlink ref="N56" r:id="rId100" display="access@siteaccessmanagement.co.uk / 0116 2984180. Alfie Green (Site Access Manager) - 01332 372 184 / Alfie.green@telemaster.co.uk" xr:uid="{2D3B211B-A197-4FDB-94D8-F8C2147A9925}"/>
    <hyperlink ref="M42" r:id="rId101" display="AMcLean@skdocks.co.uk" xr:uid="{27F16A2E-15B6-4119-BC96-FFE758332459}"/>
    <hyperlink ref="N42" r:id="rId102" display="mailto:Facilities@SKDocks.co.uk" xr:uid="{1C0E3136-FCCE-4D2C-B1A3-AB37C9C8B890}"/>
    <hyperlink ref="M83" r:id="rId103" display="karen.angus@youngs.co.uk -  estates@youngs.co.uk 020 8875 7305 (during normal working hours ¿ Monday-Tuesday-Thursday and Friday -  9am to 5pm)" xr:uid="{40A3CA2B-0EDF-414D-AAF0-B6A7A866E9E8}"/>
    <hyperlink ref="M26" r:id="rId104" display="emmanuel.white@stonegategroup.co.uk" xr:uid="{A02CFEAD-A6B1-4B3F-AAE3-B8FA71F9C940}"/>
    <hyperlink ref="M82" r:id="rId105" display="karen.angus@youngs.co.uk -  estates@youngs.co.uk 020 8875 7305 (during normal working hours ¿ Monday-Tuesday-Thursday and Friday -  9am to 5pm)" xr:uid="{6887A767-909E-40AB-A19A-FDE718E1F19E}"/>
    <hyperlink ref="N82" r:id="rId106" display="mailto:morpetharms@youngs.co.uk%20020%207834%206442%20(during%20outside%20working%20hours%20alongside%20Wednesdays%20and%20Weekends" xr:uid="{A478FA9E-8E43-43D6-87E8-4D8CA8BCF215}"/>
    <hyperlink ref="M86" r:id="rId107" display="mailto:MABinspections@cbre.com%20/%20EM.MAB@cbre.com%20/%200121%20616%205288%20and%200203%20257%206835" xr:uid="{BDA152B1-E596-40C5-AE70-2F280CFCB876}"/>
    <hyperlink ref="M20" r:id="rId108" display="mailto:chris.leeks@entaingroup.com%20/%2007713%20315693%20/%20%20leases@ntaingroup.com" xr:uid="{BA37C47A-AE59-4152-88A0-E0AFF47A8D46}"/>
    <hyperlink ref="M43" r:id="rId109" xr:uid="{522BA78A-9800-411C-9451-0042717E2A65}"/>
    <hyperlink ref="M80" r:id="rId110" display="Kelsey.Oates@bedfordestates.com / 0207 299 8476 / 07894 810 313" xr:uid="{FB3B9AD8-81AA-4910-9A63-043FFB88DC52}"/>
    <hyperlink ref="M94" r:id="rId111" display="mailto:MABinspections@cbre.com" xr:uid="{50431383-C724-4BA0-9763-0CFA798EC7F8}"/>
    <hyperlink ref="M99" r:id="rId112" display="Estates.Admin@boots.co.uk (Email only monitored between hours of 09:00 and 15:30 Monday to Friday.  Any requests received outside of these hours will not be dealt with" xr:uid="{7B89DFBF-376C-4E58-9C93-934696836497}"/>
    <hyperlink ref="N40" r:id="rId113" display="Ali.Martinez@redcatpubcompany.com" xr:uid="{12880147-A946-423F-9407-039E9ADBB693}"/>
    <hyperlink ref="M45" r:id="rId114" display="http://www.cellcm.com/site-access" xr:uid="{9CC3E140-E2AA-4C96-89A9-3C1F50658C2A}"/>
    <hyperlink ref="M17" r:id="rId115" display="mailto:santander.estatesadmin@colliers.com%20and%20please%20CC%20Bev%20Wilkinson%20(TEF)%20-%20Bev.Wilkinson@telefonica.com" xr:uid="{A513494C-F2AB-41E8-95CA-D682ADE92B8C}"/>
    <hyperlink ref="N17" r:id="rId116" display="mailto:Santander@ostarasystems.com%20/%20Santander%20Estates%20team%20on%200800%20587%207708%20opt%202" xr:uid="{A0B2AD31-586D-4080-B82C-9CA555CCACEE}"/>
    <hyperlink ref="M64" r:id="rId117" display="mailto:natwestgroup.helpdesk@cushwake.com" xr:uid="{BE220BBA-BF54-4B71-B6B7-623D25D8F7E7}"/>
    <hyperlink ref="M74" r:id="rId118" display="mailto:Emmanuel.White@eigroupplc.com" xr:uid="{3627E8B8-6994-4F41-9D69-1131708E75B5}"/>
    <hyperlink ref="N74" r:id="rId119" display="mailto:Emma.Hurst@eigroupplc.com" xr:uid="{2BDD94CB-5CA7-4AB3-857C-782764F45226}"/>
    <hyperlink ref="M78" r:id="rId120" display="https://cellcm.operatoraccess.com/" xr:uid="{B59A1493-9D09-40A2-ADDF-0522FCFCF4CF}"/>
    <hyperlink ref="M52" r:id="rId121" display="mailto:mabinspections@cbre.com%20/%20(0)203%20257%206839" xr:uid="{37CDD0A6-C4B9-471B-A47F-6D8E2CE2E41E}"/>
    <hyperlink ref="AA9" r:id="rId122" display="\\net-hq-ad-fs1\net\New Server Structure\SC\VMO2\1. Sites\5. Decom\- Microcell Decom Project 2025\3. Non EOL Decom - Mcdonalds\3285 - McDonalds 117 Brompton Rd\SiteFlo Info" xr:uid="{DC26C081-C057-4544-9022-B2CAF123D1A9}"/>
    <hyperlink ref="N18" r:id="rId123" display="mailto:Santander@ostarasystems.com%20/%20Santander%20Estates%20team%20on%200800%20587%207708%20opt%202" xr:uid="{658E8869-E389-4248-A7CF-47DD64D55B5B}"/>
    <hyperlink ref="M77" r:id="rId124" display="mailto:natwestgroup.helpdesk@cushwake.com" xr:uid="{8FBD642C-489E-43FD-923B-9F85C48C8DF3}"/>
    <hyperlink ref="M75" r:id="rId125" display="mailto:Estates.Admin@boots.co.uk%20%20(Email%20only%20monitored%20between%20hours%20of%2009:00%20and%2015:30%20Monday%20to%20Friday.%20%20Any%20requests%20received%20outside%20of%20these%20hours%20will%20not%20be%20dealt%20with.)" xr:uid="{F23FE069-C54E-4C45-87C8-412CC696FF42}"/>
    <hyperlink ref="M101" r:id="rId126" display="mailto:mabinspections@cbre.com" xr:uid="{D888F713-5692-47A0-8A91-51E0CCAE6C2D}"/>
    <hyperlink ref="M102" r:id="rId127" display="mailto:greenekingtelecoms@fishergerman.co.uk%2001636%20642%20500%20-%20phone%20line%20open%209am%20-%2017:00pm." xr:uid="{81DDF1BA-18C4-43BC-AF2B-0D5B3960468A}"/>
  </hyperlinks>
  <pageMargins left="0.7" right="0.7" top="0.75" bottom="0.75" header="0.3" footer="0.3"/>
  <pageSetup paperSize="9" orientation="portrait" r:id="rId128"/>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Oliver Dare-Nott</dc:creator>
  <cp:keywords/>
  <dc:description/>
  <cp:lastModifiedBy>Beckie Coe</cp:lastModifiedBy>
  <cp:revision/>
  <dcterms:created xsi:type="dcterms:W3CDTF">2023-01-19T08:41:05Z</dcterms:created>
  <dcterms:modified xsi:type="dcterms:W3CDTF">2025-04-22T10:02:35Z</dcterms:modified>
  <cp:category/>
  <cp:contentStatus/>
</cp:coreProperties>
</file>