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s &amp; reels v3" sheetId="1" state="visible" r:id="rId2"/>
  </sheets>
  <definedNames>
    <definedName function="false" hidden="false" name="Symbols" vbProcedure="false">#REF!</definedName>
    <definedName function="false" hidden="false" localSheetId="0" name="Symbols" vbProcedure="false">'Symbols &amp; reels v3'!$C$3:$C$10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<sst xmlns="http://schemas.openxmlformats.org/spreadsheetml/2006/main" count="36" uniqueCount="31">
  <si>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Frequencies</t>
  </si>
  <si>
    <t xml:space="preserve">Reel 1</t>
  </si>
  <si>
    <t xml:space="preserve">Reel 2</t>
  </si>
  <si>
    <t xml:space="preserve">Reel 3</t>
  </si>
  <si>
    <t xml:space="preserve">Reel composition</t>
  </si>
  <si>
    <t xml:space="preserve">Payoff table</t>
  </si>
  <si>
    <t xml:space="preserve">Calculated odds</t>
  </si>
  <si>
    <t xml:space="preserve">Odds</t>
  </si>
  <si>
    <t xml:space="preserve">Rounded</t>
  </si>
  <si>
    <t xml:space="preserve">Feature</t>
  </si>
  <si>
    <t xml:space="preserve">Seven</t>
  </si>
  <si>
    <t xml:space="preserve">Jackpot</t>
  </si>
  <si>
    <t xml:space="preserve">🍌</t>
  </si>
  <si>
    <t xml:space="preserve">Banana</t>
  </si>
  <si>
    <t xml:space="preserve">🍒</t>
  </si>
  <si>
    <t xml:space="preserve">Cherries</t>
  </si>
  <si>
    <t xml:space="preserve">🍉</t>
  </si>
  <si>
    <t xml:space="preserve">Watermelon</t>
  </si>
  <si>
    <t xml:space="preserve">Bonus</t>
  </si>
  <si>
    <t xml:space="preserve">🔔</t>
  </si>
  <si>
    <t xml:space="preserve">Bell</t>
  </si>
  <si>
    <t xml:space="preserve">🍊</t>
  </si>
  <si>
    <t xml:space="preserve">Orange</t>
  </si>
  <si>
    <t xml:space="preserve">🍋</t>
  </si>
  <si>
    <t xml:space="preserve">Lemon</t>
  </si>
  <si>
    <t xml:space="preserve">🍇</t>
  </si>
  <si>
    <t xml:space="preserve">Grapes</t>
  </si>
  <si>
    <t xml:space="preserve">Totals</t>
  </si>
  <si>
    <t xml:space="preserve">Double pay</t>
  </si>
  <si>
    <t xml:space="preserve">Unique values</t>
  </si>
  <si>
    <t xml:space="preserve">Symbol frequency check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</si>
</sst>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B7B7B7"/>
      <name val="Arial"/>
      <family val="2"/>
      <charset val="1"/>
    </font>
    <font>
      <b val="true"/>
      <sz val="10"/>
      <color rgb="FF38761D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EFEFEF"/>
      </patternFill>
    </fill>
    <fill>
      <patternFill patternType="solid">
        <fgColor rgb="FFFCE5CD"/>
        <bgColor rgb="FFEFEFEF"/>
      </patternFill>
    </fill>
    <fill>
      <patternFill patternType="solid">
        <fgColor rgb="FFE06666"/>
        <bgColor rgb="FFFF6600"/>
      </patternFill>
    </fill>
    <fill>
      <patternFill patternType="solid">
        <fgColor rgb="FFFF9900"/>
        <bgColor rgb="FFFFCC00"/>
      </patternFill>
    </fill>
    <fill>
      <patternFill patternType="solid">
        <fgColor rgb="FFEFEFEF"/>
        <bgColor rgb="FFFCE5CD"/>
      </patternFill>
    </fill>
    <fill>
      <patternFill patternType="solid">
        <fgColor rgb="FF93C47D"/>
        <bgColor rgb="FFB7B7B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EFEFEF"/>
      <rgbColor rgb="FFCCFFFF"/>
      <rgbColor rgb="FF660066"/>
      <rgbColor rgb="FFE06666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.88"/>
    <col collapsed="false" customWidth="true" hidden="false" outlineLevel="0" max="2" min="2" style="1" width="3.5"/>
    <col collapsed="false" customWidth="true" hidden="false" outlineLevel="0" max="3" min="3" style="1" width="3.38"/>
    <col collapsed="false" customWidth="false" hidden="false" outlineLevel="0" max="4" min="4" style="1" width="12.63"/>
    <col collapsed="false" customWidth="true" hidden="false" outlineLevel="0" max="7" min="5" style="1" width="6.51"/>
    <col collapsed="false" customWidth="true" hidden="false" outlineLevel="0" max="8" min="8" style="1" width="2.88"/>
    <col collapsed="false" customWidth="true" hidden="false" outlineLevel="0" max="9" min="9" style="1" width="2.25"/>
    <col collapsed="false" customWidth="true" hidden="false" outlineLevel="0" max="16" min="10" style="1" width="3.88"/>
    <col collapsed="false" customWidth="true" hidden="false" outlineLevel="0" max="17" min="17" style="1" width="3.89"/>
    <col collapsed="false" customWidth="true" hidden="false" outlineLevel="0" max="21" min="18" style="1" width="3.5"/>
    <col collapsed="false" customWidth="true" hidden="false" outlineLevel="0" max="22" min="22" style="1" width="1.88"/>
    <col collapsed="false" customWidth="true" hidden="false" outlineLevel="0" max="25" min="23" style="1" width="5.56"/>
    <col collapsed="false" customWidth="true" hidden="false" outlineLevel="0" max="26" min="26" style="1" width="5.28"/>
    <col collapsed="false" customWidth="true" hidden="false" outlineLevel="0" max="27" min="27" style="1" width="2.25"/>
    <col collapsed="false" customWidth="true" hidden="false" outlineLevel="0" max="33" min="28" style="1" width="2.88"/>
    <col collapsed="false" customWidth="true" hidden="false" outlineLevel="0" max="34" min="34" style="1" width="6.12"/>
    <col collapsed="false" customWidth="true" hidden="false" outlineLevel="0" max="35" min="35" style="1" width="4.5"/>
    <col collapsed="false" customWidth="true" hidden="false" outlineLevel="0" max="36" min="36" style="1" width="10.75"/>
    <col collapsed="false" customWidth="false" hidden="false" outlineLevel="0" max="16384" min="37" style="1" width="12.63"/>
  </cols>
  <sheetData>
    <row r="1" customFormat="false" ht="12.8" hidden="false" customHeight="false" outlineLevel="0" collapsed="false">
      <c r="F1" s="2"/>
      <c r="G1" s="2"/>
      <c r="H1" s="2"/>
      <c r="I1" s="2"/>
      <c r="J1" s="2"/>
    </row>
    <row r="2" customFormat="false" ht="12.8" hidden="false" customHeight="false" outlineLevel="0" collapsed="false">
      <c r="D2" s="2" t="s">
        <v>0</v>
      </c>
      <c r="E2" s="1" t="s">
        <v>1</v>
      </c>
      <c r="F2" s="1" t="s">
        <v>2</v>
      </c>
      <c r="G2" s="1" t="s">
        <v>3</v>
      </c>
      <c r="K2" s="2" t="s">
        <v>4</v>
      </c>
      <c r="S2" s="2" t="s">
        <v>5</v>
      </c>
      <c r="T2" s="2"/>
      <c r="U2" s="2"/>
      <c r="V2" s="2"/>
      <c r="W2" s="2"/>
      <c r="X2" s="2"/>
      <c r="Y2" s="2"/>
      <c r="Z2" s="2"/>
      <c r="AA2" s="2"/>
      <c r="AB2" s="2" t="s">
        <v>6</v>
      </c>
      <c r="AC2" s="2"/>
      <c r="AD2" s="2"/>
      <c r="AE2" s="2"/>
      <c r="AF2" s="2"/>
      <c r="AG2" s="2"/>
      <c r="AH2" s="2" t="s">
        <v>7</v>
      </c>
      <c r="AI2" s="2" t="s">
        <v>8</v>
      </c>
      <c r="AJ2" s="2" t="s">
        <v>9</v>
      </c>
    </row>
    <row r="3" customFormat="false" ht="12.8" hidden="false" customHeight="false" outlineLevel="0" collapsed="false">
      <c r="B3" s="3" t="n">
        <v>1</v>
      </c>
      <c r="C3" s="4" t="n">
        <v>7</v>
      </c>
      <c r="D3" s="3" t="s">
        <v>10</v>
      </c>
      <c r="E3" s="1" t="n">
        <v>1</v>
      </c>
      <c r="F3" s="1" t="n">
        <v>1</v>
      </c>
      <c r="G3" s="1" t="n">
        <v>1</v>
      </c>
      <c r="H3" s="5" t="n">
        <f aca="false">SUM(E3:G3)</f>
        <v>3</v>
      </c>
      <c r="J3" s="6" t="n">
        <v>0</v>
      </c>
      <c r="K3" s="1" t="n">
        <v>1</v>
      </c>
      <c r="L3" s="1" t="n">
        <v>1</v>
      </c>
      <c r="M3" s="1" t="n">
        <v>1</v>
      </c>
      <c r="N3" s="7" t="n">
        <f aca="false" t="array" ref="N3:N3">INDEX(Symbols,MATCH(K3,$B$3:$B$10))</f>
        <v>7</v>
      </c>
      <c r="O3" s="7" t="n">
        <f aca="false">INDEX($C$3:$C$10,MATCH(L3,$B$3:$B$10))</f>
        <v>7</v>
      </c>
      <c r="P3" s="7" t="n">
        <f aca="false">INDEX($C$3:$C$10,MATCH(M3,$B$3:$B$10))</f>
        <v>7</v>
      </c>
      <c r="R3" s="6" t="n">
        <v>1</v>
      </c>
      <c r="S3" s="1" t="n">
        <v>1</v>
      </c>
      <c r="T3" s="1" t="n">
        <v>1</v>
      </c>
      <c r="U3" s="1" t="n">
        <v>1</v>
      </c>
      <c r="V3" s="2"/>
      <c r="W3" s="7" t="n">
        <f aca="false">IFERROR(INDEX($C$3:$C$10,MATCH(S3,$B$3:$B$10)),"ANY")</f>
        <v>7</v>
      </c>
      <c r="X3" s="7" t="n">
        <f aca="false">IFERROR(INDEX($C$3:$C$10,MATCH(T3,$B$3:$B$10)),"ANY")</f>
        <v>7</v>
      </c>
      <c r="Y3" s="7" t="n">
        <f aca="false">IFERROR(INDEX($C$3:$C$10,MATCH(U3,$B$3:$B$10)),"ANY")</f>
        <v>7</v>
      </c>
      <c r="Z3" s="8" t="n">
        <f aca="false">AI3</f>
        <v>120</v>
      </c>
      <c r="AA3" s="2"/>
      <c r="AB3" s="9" t="n">
        <f aca="false">SUMIF($B$3:$B$10,S3,E$3:E$10)</f>
        <v>1</v>
      </c>
      <c r="AC3" s="9" t="n">
        <f aca="false">SUMIF($B$3:$B$10,T3,F$3:F$10)</f>
        <v>1</v>
      </c>
      <c r="AD3" s="9" t="n">
        <f aca="false">SUMIF($B$3:$B$10,U3,G$3:G$10)</f>
        <v>1</v>
      </c>
      <c r="AE3" s="6" t="n">
        <f aca="false">IF(AB3,AB3,12)</f>
        <v>1</v>
      </c>
      <c r="AF3" s="6" t="n">
        <f aca="false">IF(AC3,AC3,12)</f>
        <v>1</v>
      </c>
      <c r="AG3" s="6" t="n">
        <f aca="false">IF(AD3,AD3,12)</f>
        <v>1</v>
      </c>
      <c r="AH3" s="10" t="n">
        <f aca="false">1/(AE3/12*AF3/12*AG3/12)/10</f>
        <v>172.8</v>
      </c>
      <c r="AI3" s="1" t="n">
        <v>120</v>
      </c>
      <c r="AJ3" s="8" t="s">
        <v>11</v>
      </c>
    </row>
    <row r="4" customFormat="false" ht="12.8" hidden="false" customHeight="false" outlineLevel="0" collapsed="false">
      <c r="B4" s="3" t="n">
        <f aca="false">B3+1</f>
        <v>2</v>
      </c>
      <c r="C4" s="11" t="s">
        <v>12</v>
      </c>
      <c r="D4" s="3" t="s">
        <v>13</v>
      </c>
      <c r="E4" s="1" t="n">
        <v>3</v>
      </c>
      <c r="F4" s="1" t="n">
        <v>2</v>
      </c>
      <c r="G4" s="1" t="n">
        <v>2</v>
      </c>
      <c r="H4" s="5" t="n">
        <f aca="false">SUM(E4:G4)</f>
        <v>7</v>
      </c>
      <c r="J4" s="6" t="n">
        <f aca="false">J3+1</f>
        <v>1</v>
      </c>
      <c r="K4" s="1" t="n">
        <v>5</v>
      </c>
      <c r="L4" s="1" t="n">
        <v>5</v>
      </c>
      <c r="M4" s="1" t="n">
        <v>3</v>
      </c>
      <c r="N4" s="12" t="str">
        <f aca="false">INDEX($C$3:$C$10,MATCH(K4,$B$3:$B$10))</f>
        <v>🔔</v>
      </c>
      <c r="O4" s="12" t="str">
        <f aca="false">INDEX($C$3:$C$10,MATCH(L4,$B$3:$B$10))</f>
        <v>🔔</v>
      </c>
      <c r="P4" s="12" t="str">
        <f aca="false">INDEX($C$3:$C$10,MATCH(M4,$B$3:$B$10))</f>
        <v>🍒</v>
      </c>
      <c r="R4" s="6" t="n">
        <f aca="false">R3+1</f>
        <v>2</v>
      </c>
      <c r="S4" s="1" t="n">
        <v>3</v>
      </c>
      <c r="T4" s="1" t="n">
        <v>3</v>
      </c>
      <c r="U4" s="1" t="n">
        <v>3</v>
      </c>
      <c r="V4" s="2"/>
      <c r="W4" s="13" t="str">
        <f aca="false">IFERROR(INDEX($C$3:$C$10,MATCH(S4,$B$3:$B$10)),"ANY")</f>
        <v>🍒</v>
      </c>
      <c r="X4" s="13" t="str">
        <f aca="false">IFERROR(INDEX($C$3:$C$10,MATCH(T4,$B$3:$B$10)),"ANY")</f>
        <v>🍒</v>
      </c>
      <c r="Y4" s="13" t="str">
        <f aca="false">IFERROR(INDEX($C$3:$C$10,MATCH(U4,$B$3:$B$10)),"ANY")</f>
        <v>🍒</v>
      </c>
      <c r="Z4" s="8" t="n">
        <f aca="false">AI4</f>
        <v>85</v>
      </c>
      <c r="AA4" s="2"/>
      <c r="AB4" s="9" t="n">
        <f aca="false">SUMIF($B$3:$B$10,S4,E$3:E$10)</f>
        <v>2</v>
      </c>
      <c r="AC4" s="9" t="n">
        <f aca="false">SUMIF($B$3:$B$10,T4,F$3:F$10)</f>
        <v>1</v>
      </c>
      <c r="AD4" s="9" t="n">
        <f aca="false">SUMIF($B$3:$B$10,U4,G$3:G$10)</f>
        <v>1</v>
      </c>
      <c r="AE4" s="6" t="n">
        <f aca="false">IF(AB4,AB4,12)</f>
        <v>2</v>
      </c>
      <c r="AF4" s="6" t="n">
        <f aca="false">IF(AC4,AC4,12)</f>
        <v>1</v>
      </c>
      <c r="AG4" s="6" t="n">
        <f aca="false">IF(AD4,AD4,12)</f>
        <v>1</v>
      </c>
      <c r="AH4" s="10" t="n">
        <f aca="false">1/(AE4/12*AF4/12*AG4/12)/10</f>
        <v>86.4</v>
      </c>
      <c r="AI4" s="1" t="n">
        <v>85</v>
      </c>
      <c r="AJ4" s="8" t="s">
        <v>11</v>
      </c>
    </row>
    <row r="5" customFormat="false" ht="12.8" hidden="false" customHeight="false" outlineLevel="0" collapsed="false">
      <c r="B5" s="3" t="n">
        <f aca="false">B4+1</f>
        <v>3</v>
      </c>
      <c r="C5" s="11" t="s">
        <v>14</v>
      </c>
      <c r="D5" s="3" t="s">
        <v>15</v>
      </c>
      <c r="E5" s="1" t="n">
        <v>2</v>
      </c>
      <c r="F5" s="1" t="n">
        <v>1</v>
      </c>
      <c r="G5" s="1" t="n">
        <v>1</v>
      </c>
      <c r="H5" s="5" t="n">
        <f aca="false">SUM(E5:G5)</f>
        <v>4</v>
      </c>
      <c r="J5" s="6" t="n">
        <f aca="false">J4+1</f>
        <v>2</v>
      </c>
      <c r="K5" s="1" t="n">
        <v>2</v>
      </c>
      <c r="L5" s="1" t="n">
        <v>4</v>
      </c>
      <c r="M5" s="1" t="n">
        <v>8</v>
      </c>
      <c r="N5" s="12" t="str">
        <f aca="false">INDEX($C$3:$C$10,MATCH(K5,$B$3:$B$10))</f>
        <v>🍌</v>
      </c>
      <c r="O5" s="12" t="str">
        <f aca="false">INDEX($C$3:$C$10,MATCH(L5,$B$3:$B$10))</f>
        <v>🍉</v>
      </c>
      <c r="P5" s="12" t="str">
        <f aca="false">INDEX($C$3:$C$10,MATCH(M5,$B$3:$B$10))</f>
        <v>🍇</v>
      </c>
      <c r="R5" s="6" t="n">
        <f aca="false">R4+1</f>
        <v>3</v>
      </c>
      <c r="S5" s="1" t="n">
        <v>4</v>
      </c>
      <c r="T5" s="1" t="n">
        <v>4</v>
      </c>
      <c r="U5" s="1" t="n">
        <v>4</v>
      </c>
      <c r="V5" s="2"/>
      <c r="W5" s="13" t="str">
        <f aca="false">IFERROR(INDEX($C$3:$C$10,MATCH(S5,$B$3:$B$10)),"ANY")</f>
        <v>🍉</v>
      </c>
      <c r="X5" s="13" t="str">
        <f aca="false">IFERROR(INDEX($C$3:$C$10,MATCH(T5,$B$3:$B$10)),"ANY")</f>
        <v>🍉</v>
      </c>
      <c r="Y5" s="13" t="str">
        <f aca="false">IFERROR(INDEX($C$3:$C$10,MATCH(U5,$B$3:$B$10)),"ANY")</f>
        <v>🍉</v>
      </c>
      <c r="Z5" s="8" t="n">
        <f aca="false">AI5</f>
        <v>85</v>
      </c>
      <c r="AA5" s="2"/>
      <c r="AB5" s="9" t="n">
        <f aca="false">SUMIF($B$3:$B$10,S5,E$3:E$10)</f>
        <v>2</v>
      </c>
      <c r="AC5" s="9" t="n">
        <f aca="false">SUMIF($B$3:$B$10,T5,F$3:F$10)</f>
        <v>1</v>
      </c>
      <c r="AD5" s="9" t="n">
        <f aca="false">SUMIF($B$3:$B$10,U5,G$3:G$10)</f>
        <v>1</v>
      </c>
      <c r="AE5" s="6" t="n">
        <f aca="false">IF(AB5,AB5,12)</f>
        <v>2</v>
      </c>
      <c r="AF5" s="6" t="n">
        <f aca="false">IF(AC5,AC5,12)</f>
        <v>1</v>
      </c>
      <c r="AG5" s="6" t="n">
        <f aca="false">IF(AD5,AD5,12)</f>
        <v>1</v>
      </c>
      <c r="AH5" s="10" t="n">
        <f aca="false">1/(AE5/12*AF5/12*AG5/12)/10</f>
        <v>86.4</v>
      </c>
      <c r="AI5" s="1" t="n">
        <v>85</v>
      </c>
      <c r="AJ5" s="8" t="s">
        <v>11</v>
      </c>
    </row>
    <row r="6" customFormat="false" ht="12.8" hidden="false" customHeight="false" outlineLevel="0" collapsed="false">
      <c r="B6" s="3" t="n">
        <f aca="false">B5+1</f>
        <v>4</v>
      </c>
      <c r="C6" s="11" t="s">
        <v>16</v>
      </c>
      <c r="D6" s="3" t="s">
        <v>17</v>
      </c>
      <c r="E6" s="1" t="n">
        <v>2</v>
      </c>
      <c r="F6" s="1" t="n">
        <v>1</v>
      </c>
      <c r="G6" s="1" t="n">
        <v>1</v>
      </c>
      <c r="H6" s="5" t="n">
        <f aca="false">SUM(E6:G6)</f>
        <v>4</v>
      </c>
      <c r="J6" s="6" t="n">
        <f aca="false">J5+1</f>
        <v>3</v>
      </c>
      <c r="K6" s="1" t="n">
        <v>6</v>
      </c>
      <c r="L6" s="1" t="n">
        <v>2</v>
      </c>
      <c r="M6" s="1" t="n">
        <v>2</v>
      </c>
      <c r="N6" s="12" t="str">
        <f aca="false">INDEX($C$3:$C$10,MATCH(K6,$B$3:$B$10))</f>
        <v>🍊</v>
      </c>
      <c r="O6" s="12" t="str">
        <f aca="false">INDEX($C$3:$C$10,MATCH(L6,$B$3:$B$10))</f>
        <v>🍌</v>
      </c>
      <c r="P6" s="12" t="str">
        <f aca="false">INDEX($C$3:$C$10,MATCH(M6,$B$3:$B$10))</f>
        <v>🍌</v>
      </c>
      <c r="R6" s="6" t="n">
        <f aca="false">R5+1</f>
        <v>4</v>
      </c>
      <c r="S6" s="1" t="n">
        <v>5</v>
      </c>
      <c r="T6" s="1" t="n">
        <v>5</v>
      </c>
      <c r="U6" s="1" t="n">
        <v>3</v>
      </c>
      <c r="V6" s="2"/>
      <c r="W6" s="13" t="str">
        <f aca="false">IFERROR(INDEX($C$3:$C$10,MATCH(S6,$B$3:$B$10)),"ANY")</f>
        <v>🔔</v>
      </c>
      <c r="X6" s="13" t="str">
        <f aca="false">IFERROR(INDEX($C$3:$C$10,MATCH(T6,$B$3:$B$10)),"ANY")</f>
        <v>🔔</v>
      </c>
      <c r="Y6" s="13" t="str">
        <f aca="false">IFERROR(INDEX($C$3:$C$10,MATCH(U6,$B$3:$B$10)),"ANY")</f>
        <v>🍒</v>
      </c>
      <c r="Z6" s="14" t="n">
        <f aca="false">AI6</f>
        <v>60</v>
      </c>
      <c r="AA6" s="2"/>
      <c r="AB6" s="9" t="n">
        <f aca="false">SUMIF($B$3:$B$10,S6,E$3:E$10)</f>
        <v>1</v>
      </c>
      <c r="AC6" s="9" t="n">
        <f aca="false">SUMIF($B$3:$B$10,T6,F$3:F$10)</f>
        <v>3</v>
      </c>
      <c r="AD6" s="9" t="n">
        <f aca="false">SUMIF($B$3:$B$10,U6,G$3:G$10)</f>
        <v>1</v>
      </c>
      <c r="AE6" s="6" t="n">
        <f aca="false">IF(AB6,AB6,12)</f>
        <v>1</v>
      </c>
      <c r="AF6" s="6" t="n">
        <f aca="false">IF(AC6,AC6,12)</f>
        <v>3</v>
      </c>
      <c r="AG6" s="6" t="n">
        <f aca="false">IF(AD6,AD6,12)</f>
        <v>1</v>
      </c>
      <c r="AH6" s="10" t="n">
        <f aca="false">1/(AE6/12*AF6/12*AG6/12)/10</f>
        <v>57.6</v>
      </c>
      <c r="AI6" s="1" t="n">
        <v>60</v>
      </c>
      <c r="AJ6" s="14" t="s">
        <v>18</v>
      </c>
    </row>
    <row r="7" customFormat="false" ht="12.8" hidden="false" customHeight="false" outlineLevel="0" collapsed="false">
      <c r="B7" s="3" t="n">
        <f aca="false">B6+1</f>
        <v>5</v>
      </c>
      <c r="C7" s="11" t="s">
        <v>19</v>
      </c>
      <c r="D7" s="3" t="s">
        <v>20</v>
      </c>
      <c r="E7" s="1" t="n">
        <v>1</v>
      </c>
      <c r="F7" s="1" t="n">
        <v>3</v>
      </c>
      <c r="G7" s="1" t="n">
        <v>3</v>
      </c>
      <c r="H7" s="5" t="n">
        <f aca="false">SUM(E7:G7)</f>
        <v>7</v>
      </c>
      <c r="J7" s="6" t="n">
        <f aca="false">J6+1</f>
        <v>4</v>
      </c>
      <c r="K7" s="1" t="n">
        <v>8</v>
      </c>
      <c r="L7" s="1" t="n">
        <v>6</v>
      </c>
      <c r="M7" s="1" t="n">
        <v>8</v>
      </c>
      <c r="N7" s="12" t="str">
        <f aca="false">INDEX($C$3:$C$10,MATCH(K7,$B$3:$B$10))</f>
        <v>🍇</v>
      </c>
      <c r="O7" s="12" t="str">
        <f aca="false">INDEX($C$3:$C$10,MATCH(L7,$B$3:$B$10))</f>
        <v>🍊</v>
      </c>
      <c r="P7" s="12" t="str">
        <f aca="false">INDEX($C$3:$C$10,MATCH(M7,$B$3:$B$10))</f>
        <v>🍇</v>
      </c>
      <c r="R7" s="6" t="n">
        <f aca="false">R6+1</f>
        <v>5</v>
      </c>
      <c r="S7" s="1" t="n">
        <v>8</v>
      </c>
      <c r="T7" s="1" t="n">
        <v>8</v>
      </c>
      <c r="U7" s="1" t="n">
        <v>3</v>
      </c>
      <c r="V7" s="2"/>
      <c r="W7" s="13" t="str">
        <f aca="false">IFERROR(INDEX($C$3:$C$10,MATCH(S7,$B$3:$B$10)),"ANY")</f>
        <v>🍇</v>
      </c>
      <c r="X7" s="13" t="str">
        <f aca="false">IFERROR(INDEX($C$3:$C$10,MATCH(T7,$B$3:$B$10)),"ANY")</f>
        <v>🍇</v>
      </c>
      <c r="Y7" s="13" t="str">
        <f aca="false">IFERROR(INDEX($C$3:$C$10,MATCH(U7,$B$3:$B$10)),"ANY")</f>
        <v>🍒</v>
      </c>
      <c r="Z7" s="15" t="n">
        <f aca="false">AI7</f>
        <v>45</v>
      </c>
      <c r="AA7" s="2"/>
      <c r="AB7" s="9" t="n">
        <f aca="false">SUMIF($B$3:$B$10,S7,E$3:E$10)</f>
        <v>2</v>
      </c>
      <c r="AC7" s="9" t="n">
        <f aca="false">SUMIF($B$3:$B$10,T7,F$3:F$10)</f>
        <v>2</v>
      </c>
      <c r="AD7" s="9" t="n">
        <f aca="false">SUMIF($B$3:$B$10,U7,G$3:G$10)</f>
        <v>1</v>
      </c>
      <c r="AE7" s="6" t="n">
        <f aca="false">IF(AB7,AB7,12)</f>
        <v>2</v>
      </c>
      <c r="AF7" s="6" t="n">
        <f aca="false">IF(AC7,AC7,12)</f>
        <v>2</v>
      </c>
      <c r="AG7" s="6" t="n">
        <f aca="false">IF(AD7,AD7,12)</f>
        <v>1</v>
      </c>
      <c r="AH7" s="10" t="n">
        <f aca="false">1/(AE7/12*AF7/12*AG7/12)/10</f>
        <v>43.2</v>
      </c>
      <c r="AI7" s="1" t="n">
        <v>45</v>
      </c>
    </row>
    <row r="8" customFormat="false" ht="12.8" hidden="false" customHeight="false" outlineLevel="0" collapsed="false">
      <c r="B8" s="3" t="n">
        <f aca="false">B7+1</f>
        <v>6</v>
      </c>
      <c r="C8" s="11" t="s">
        <v>21</v>
      </c>
      <c r="D8" s="3" t="s">
        <v>22</v>
      </c>
      <c r="E8" s="1" t="n">
        <v>1</v>
      </c>
      <c r="F8" s="1" t="n">
        <v>2</v>
      </c>
      <c r="G8" s="1" t="n">
        <v>0</v>
      </c>
      <c r="H8" s="5" t="n">
        <f aca="false">SUM(E8:G8)</f>
        <v>3</v>
      </c>
      <c r="J8" s="6" t="n">
        <f aca="false">J7+1</f>
        <v>5</v>
      </c>
      <c r="K8" s="1" t="n">
        <v>3</v>
      </c>
      <c r="L8" s="1" t="n">
        <v>2</v>
      </c>
      <c r="M8" s="1" t="n">
        <v>7</v>
      </c>
      <c r="N8" s="12" t="str">
        <f aca="false">INDEX($C$3:$C$10,MATCH(K8,$B$3:$B$10))</f>
        <v>🍒</v>
      </c>
      <c r="O8" s="12" t="str">
        <f aca="false">INDEX($C$3:$C$10,MATCH(L8,$B$3:$B$10))</f>
        <v>🍌</v>
      </c>
      <c r="P8" s="12" t="str">
        <f aca="false">INDEX($C$3:$C$10,MATCH(M8,$B$3:$B$10))</f>
        <v>🍋</v>
      </c>
      <c r="R8" s="6" t="n">
        <f aca="false">R7+1</f>
        <v>6</v>
      </c>
      <c r="S8" s="1" t="n">
        <v>2</v>
      </c>
      <c r="T8" s="1" t="n">
        <v>2</v>
      </c>
      <c r="U8" s="1" t="n">
        <v>3</v>
      </c>
      <c r="V8" s="2"/>
      <c r="W8" s="13" t="str">
        <f aca="false">IFERROR(INDEX($C$3:$C$10,MATCH(S8,$B$3:$B$10)),"ANY")</f>
        <v>🍌</v>
      </c>
      <c r="X8" s="13" t="str">
        <f aca="false">IFERROR(INDEX($C$3:$C$10,MATCH(T8,$B$3:$B$10)),"ANY")</f>
        <v>🍌</v>
      </c>
      <c r="Y8" s="13" t="str">
        <f aca="false">IFERROR(INDEX($C$3:$C$10,MATCH(U8,$B$3:$B$10)),"ANY")</f>
        <v>🍒</v>
      </c>
      <c r="Z8" s="15" t="n">
        <f aca="false">AI8</f>
        <v>30</v>
      </c>
      <c r="AA8" s="2"/>
      <c r="AB8" s="9" t="n">
        <f aca="false">SUMIF($B$3:$B$10,S8,E$3:E$10)</f>
        <v>3</v>
      </c>
      <c r="AC8" s="9" t="n">
        <f aca="false">SUMIF($B$3:$B$10,T8,F$3:F$10)</f>
        <v>2</v>
      </c>
      <c r="AD8" s="9" t="n">
        <f aca="false">SUMIF($B$3:$B$10,U8,G$3:G$10)</f>
        <v>1</v>
      </c>
      <c r="AE8" s="6" t="n">
        <f aca="false">IF(AB8,AB8,12)</f>
        <v>3</v>
      </c>
      <c r="AF8" s="6" t="n">
        <f aca="false">IF(AC8,AC8,12)</f>
        <v>2</v>
      </c>
      <c r="AG8" s="6" t="n">
        <f aca="false">IF(AD8,AD8,12)</f>
        <v>1</v>
      </c>
      <c r="AH8" s="10" t="n">
        <f aca="false">1/(AE8/12*AF8/12*AG8/12)/10</f>
        <v>28.8</v>
      </c>
      <c r="AI8" s="1" t="n">
        <v>30</v>
      </c>
    </row>
    <row r="9" customFormat="false" ht="12.8" hidden="false" customHeight="false" outlineLevel="0" collapsed="false">
      <c r="B9" s="3" t="n">
        <f aca="false">B8+1</f>
        <v>7</v>
      </c>
      <c r="C9" s="11" t="s">
        <v>23</v>
      </c>
      <c r="D9" s="3" t="s">
        <v>24</v>
      </c>
      <c r="E9" s="1" t="n">
        <v>0</v>
      </c>
      <c r="F9" s="1" t="n">
        <v>0</v>
      </c>
      <c r="G9" s="1" t="n">
        <v>2</v>
      </c>
      <c r="H9" s="5" t="n">
        <f aca="false">SUM(E9:G9)</f>
        <v>2</v>
      </c>
      <c r="J9" s="6" t="n">
        <f aca="false">J8+1</f>
        <v>6</v>
      </c>
      <c r="K9" s="1" t="n">
        <v>8</v>
      </c>
      <c r="L9" s="1" t="n">
        <v>3</v>
      </c>
      <c r="M9" s="1" t="n">
        <v>5</v>
      </c>
      <c r="N9" s="12" t="str">
        <f aca="false">INDEX($C$3:$C$10,MATCH(K9,$B$3:$B$10))</f>
        <v>🍇</v>
      </c>
      <c r="O9" s="12" t="str">
        <f aca="false">INDEX($C$3:$C$10,MATCH(L9,$B$3:$B$10))</f>
        <v>🍒</v>
      </c>
      <c r="P9" s="12" t="str">
        <f aca="false">INDEX($C$3:$C$10,MATCH(M9,$B$3:$B$10))</f>
        <v>🔔</v>
      </c>
      <c r="R9" s="6" t="n">
        <f aca="false">R8+1</f>
        <v>7</v>
      </c>
      <c r="S9" s="1" t="n">
        <v>8</v>
      </c>
      <c r="T9" s="1" t="n">
        <v>8</v>
      </c>
      <c r="U9" s="1" t="n">
        <v>8</v>
      </c>
      <c r="V9" s="2"/>
      <c r="W9" s="13" t="str">
        <f aca="false">IFERROR(INDEX($C$3:$C$10,MATCH(S9,$B$3:$B$10)),"ANY")</f>
        <v>🍇</v>
      </c>
      <c r="X9" s="13" t="str">
        <f aca="false">IFERROR(INDEX($C$3:$C$10,MATCH(T9,$B$3:$B$10)),"ANY")</f>
        <v>🍇</v>
      </c>
      <c r="Y9" s="13" t="str">
        <f aca="false">IFERROR(INDEX($C$3:$C$10,MATCH(U9,$B$3:$B$10)),"ANY")</f>
        <v>🍇</v>
      </c>
      <c r="Z9" s="15" t="n">
        <f aca="false">AI9</f>
        <v>22</v>
      </c>
      <c r="AA9" s="2"/>
      <c r="AB9" s="9" t="n">
        <f aca="false">SUMIF($B$3:$B$10,S9,E$3:E$10)</f>
        <v>2</v>
      </c>
      <c r="AC9" s="9" t="n">
        <f aca="false">SUMIF($B$3:$B$10,T9,F$3:F$10)</f>
        <v>2</v>
      </c>
      <c r="AD9" s="9" t="n">
        <f aca="false">SUMIF($B$3:$B$10,U9,G$3:G$10)</f>
        <v>2</v>
      </c>
      <c r="AE9" s="6" t="n">
        <f aca="false">IF(AB9,AB9,12)</f>
        <v>2</v>
      </c>
      <c r="AF9" s="6" t="n">
        <f aca="false">IF(AC9,AC9,12)</f>
        <v>2</v>
      </c>
      <c r="AG9" s="6" t="n">
        <f aca="false">IF(AD9,AD9,12)</f>
        <v>2</v>
      </c>
      <c r="AH9" s="10" t="n">
        <f aca="false">1/(AE9/12*AF9/12*AG9/12)/10</f>
        <v>21.6</v>
      </c>
      <c r="AI9" s="1" t="n">
        <v>22</v>
      </c>
    </row>
    <row r="10" customFormat="false" ht="12.8" hidden="false" customHeight="false" outlineLevel="0" collapsed="false">
      <c r="B10" s="3" t="n">
        <f aca="false">B9+1</f>
        <v>8</v>
      </c>
      <c r="C10" s="11" t="s">
        <v>25</v>
      </c>
      <c r="D10" s="3" t="s">
        <v>26</v>
      </c>
      <c r="E10" s="1" t="n">
        <v>2</v>
      </c>
      <c r="F10" s="1" t="n">
        <v>2</v>
      </c>
      <c r="G10" s="1" t="n">
        <v>2</v>
      </c>
      <c r="H10" s="5" t="n">
        <f aca="false">SUM(E10:G10)</f>
        <v>6</v>
      </c>
      <c r="J10" s="6" t="n">
        <f aca="false">J9+1</f>
        <v>7</v>
      </c>
      <c r="K10" s="1" t="n">
        <v>4</v>
      </c>
      <c r="L10" s="1" t="n">
        <v>5</v>
      </c>
      <c r="M10" s="1" t="n">
        <v>4</v>
      </c>
      <c r="N10" s="12" t="str">
        <f aca="false">INDEX($C$3:$C$10,MATCH(K10,$B$3:$B$10))</f>
        <v>🍉</v>
      </c>
      <c r="O10" s="12" t="str">
        <f aca="false">INDEX($C$3:$C$10,MATCH(L10,$B$3:$B$10))</f>
        <v>🔔</v>
      </c>
      <c r="P10" s="12" t="str">
        <f aca="false">INDEX($C$3:$C$10,MATCH(M10,$B$3:$B$10))</f>
        <v>🍉</v>
      </c>
      <c r="R10" s="6" t="n">
        <f aca="false">R9+1</f>
        <v>8</v>
      </c>
      <c r="S10" s="1" t="n">
        <v>5</v>
      </c>
      <c r="T10" s="1" t="n">
        <v>5</v>
      </c>
      <c r="U10" s="1" t="n">
        <v>5</v>
      </c>
      <c r="V10" s="2"/>
      <c r="W10" s="13" t="str">
        <f aca="false">IFERROR(INDEX($C$3:$C$10,MATCH(S10,$B$3:$B$10)),"ANY")</f>
        <v>🔔</v>
      </c>
      <c r="X10" s="13" t="str">
        <f aca="false">IFERROR(INDEX($C$3:$C$10,MATCH(T10,$B$3:$B$10)),"ANY")</f>
        <v>🔔</v>
      </c>
      <c r="Y10" s="13" t="str">
        <f aca="false">IFERROR(INDEX($C$3:$C$10,MATCH(U10,$B$3:$B$10)),"ANY")</f>
        <v>🔔</v>
      </c>
      <c r="Z10" s="14" t="n">
        <f aca="false">AI10</f>
        <v>20</v>
      </c>
      <c r="AA10" s="2"/>
      <c r="AB10" s="9" t="n">
        <f aca="false">SUMIF($B$3:$B$10,S10,E$3:E$10)</f>
        <v>1</v>
      </c>
      <c r="AC10" s="9" t="n">
        <f aca="false">SUMIF($B$3:$B$10,T10,F$3:F$10)</f>
        <v>3</v>
      </c>
      <c r="AD10" s="9" t="n">
        <f aca="false">SUMIF($B$3:$B$10,U10,G$3:G$10)</f>
        <v>3</v>
      </c>
      <c r="AE10" s="6" t="n">
        <f aca="false">IF(AB10,AB10,12)</f>
        <v>1</v>
      </c>
      <c r="AF10" s="6" t="n">
        <f aca="false">IF(AC10,AC10,12)</f>
        <v>3</v>
      </c>
      <c r="AG10" s="6" t="n">
        <f aca="false">IF(AD10,AD10,12)</f>
        <v>3</v>
      </c>
      <c r="AH10" s="10" t="n">
        <f aca="false">1/(AE10/12*AF10/12*AG10/12)/10</f>
        <v>19.2</v>
      </c>
      <c r="AI10" s="1" t="n">
        <v>20</v>
      </c>
      <c r="AJ10" s="14" t="s">
        <v>18</v>
      </c>
    </row>
    <row r="11" customFormat="false" ht="12.8" hidden="false" customHeight="false" outlineLevel="0" collapsed="false">
      <c r="J11" s="6" t="n">
        <f aca="false">J10+1</f>
        <v>8</v>
      </c>
      <c r="K11" s="1" t="n">
        <v>2</v>
      </c>
      <c r="L11" s="1" t="n">
        <v>8</v>
      </c>
      <c r="M11" s="1" t="n">
        <v>5</v>
      </c>
      <c r="N11" s="12" t="str">
        <f aca="false">INDEX($C$3:$C$10,MATCH(K11,$B$3:$B$10))</f>
        <v>🍌</v>
      </c>
      <c r="O11" s="12" t="str">
        <f aca="false">INDEX($C$3:$C$10,MATCH(L11,$B$3:$B$10))</f>
        <v>🍇</v>
      </c>
      <c r="P11" s="12" t="str">
        <f aca="false">INDEX($C$3:$C$10,MATCH(M11,$B$3:$B$10))</f>
        <v>🔔</v>
      </c>
      <c r="R11" s="6" t="n">
        <f aca="false">R10+1</f>
        <v>9</v>
      </c>
      <c r="S11" s="1" t="n">
        <v>2</v>
      </c>
      <c r="T11" s="1" t="n">
        <v>2</v>
      </c>
      <c r="U11" s="1" t="n">
        <v>2</v>
      </c>
      <c r="V11" s="2"/>
      <c r="W11" s="13" t="str">
        <f aca="false">IFERROR(INDEX($C$3:$C$10,MATCH(S11,$B$3:$B$10)),"ANY")</f>
        <v>🍌</v>
      </c>
      <c r="X11" s="13" t="str">
        <f aca="false">IFERROR(INDEX($C$3:$C$10,MATCH(T11,$B$3:$B$10)),"ANY")</f>
        <v>🍌</v>
      </c>
      <c r="Y11" s="13" t="str">
        <f aca="false">IFERROR(INDEX($C$3:$C$10,MATCH(U11,$B$3:$B$10)),"ANY")</f>
        <v>🍌</v>
      </c>
      <c r="Z11" s="15" t="n">
        <f aca="false">AI11</f>
        <v>15</v>
      </c>
      <c r="AA11" s="2"/>
      <c r="AB11" s="9" t="n">
        <f aca="false">SUMIF($B$3:$B$10,S11,E$3:E$10)</f>
        <v>3</v>
      </c>
      <c r="AC11" s="9" t="n">
        <f aca="false">SUMIF($B$3:$B$10,T11,F$3:F$10)</f>
        <v>2</v>
      </c>
      <c r="AD11" s="9" t="n">
        <f aca="false">SUMIF($B$3:$B$10,U11,G$3:G$10)</f>
        <v>2</v>
      </c>
      <c r="AE11" s="6" t="n">
        <f aca="false">IF(AB11,AB11,12)</f>
        <v>3</v>
      </c>
      <c r="AF11" s="6" t="n">
        <f aca="false">IF(AC11,AC11,12)</f>
        <v>2</v>
      </c>
      <c r="AG11" s="6" t="n">
        <f aca="false">IF(AD11,AD11,12)</f>
        <v>2</v>
      </c>
      <c r="AH11" s="10" t="n">
        <f aca="false">1/(AE11/12*AF11/12*AG11/12)/10</f>
        <v>14.4</v>
      </c>
      <c r="AI11" s="1" t="n">
        <v>15</v>
      </c>
    </row>
    <row r="12" customFormat="false" ht="12.8" hidden="false" customHeight="false" outlineLevel="0" collapsed="false">
      <c r="B12" s="3"/>
      <c r="C12" s="3"/>
      <c r="D12" s="3" t="s">
        <v>27</v>
      </c>
      <c r="E12" s="3" t="n">
        <f aca="false">SUM(E3:E10)</f>
        <v>12</v>
      </c>
      <c r="F12" s="3" t="n">
        <f aca="false">SUM(F3:F10)</f>
        <v>12</v>
      </c>
      <c r="G12" s="3" t="n">
        <f aca="false">SUM(G3:G10)</f>
        <v>12</v>
      </c>
      <c r="H12" s="5"/>
      <c r="J12" s="6" t="n">
        <f aca="false">J11+1</f>
        <v>9</v>
      </c>
      <c r="K12" s="1" t="n">
        <v>4</v>
      </c>
      <c r="L12" s="1" t="n">
        <v>5</v>
      </c>
      <c r="M12" s="1" t="n">
        <v>7</v>
      </c>
      <c r="N12" s="12" t="str">
        <f aca="false">INDEX($C$3:$C$10,MATCH(K12,$B$3:$B$10))</f>
        <v>🍉</v>
      </c>
      <c r="O12" s="12" t="str">
        <f aca="false">INDEX($C$3:$C$10,MATCH(L12,$B$3:$B$10))</f>
        <v>🔔</v>
      </c>
      <c r="P12" s="12" t="str">
        <f aca="false">INDEX($C$3:$C$10,MATCH(M12,$B$3:$B$10))</f>
        <v>🍋</v>
      </c>
      <c r="R12" s="6" t="n">
        <f aca="false">R11+1</f>
        <v>10</v>
      </c>
      <c r="S12" s="1" t="n">
        <v>1</v>
      </c>
      <c r="T12" s="1" t="n">
        <v>1</v>
      </c>
      <c r="U12" s="1" t="n">
        <v>0</v>
      </c>
      <c r="V12" s="2"/>
      <c r="W12" s="7" t="n">
        <f aca="false">IFERROR(INDEX($C$3:$C$10,MATCH(S12,$B$3:$B$10)),"ANY")</f>
        <v>7</v>
      </c>
      <c r="X12" s="7" t="n">
        <f aca="false">IFERROR(INDEX($C$3:$C$10,MATCH(T12,$B$3:$B$10)),"ANY")</f>
        <v>7</v>
      </c>
      <c r="Y12" s="13" t="str">
        <f aca="false">IFERROR(INDEX($C$3:$C$10,MATCH(U12,$B$3:$B$10)),"ANY")</f>
        <v>ANY</v>
      </c>
      <c r="Z12" s="16" t="n">
        <f aca="false">AI12</f>
        <v>15</v>
      </c>
      <c r="AB12" s="9" t="n">
        <f aca="false">SUMIF($B$3:$B$10,S12,E$3:E$10)</f>
        <v>1</v>
      </c>
      <c r="AC12" s="9" t="n">
        <f aca="false">SUMIF($B$3:$B$10,T12,F$3:F$10)</f>
        <v>1</v>
      </c>
      <c r="AD12" s="9" t="n">
        <f aca="false">SUMIF($B$3:$B$10,U12,G$3:G$10)</f>
        <v>0</v>
      </c>
      <c r="AE12" s="6" t="n">
        <f aca="false">IF(AB12,AB12,12)</f>
        <v>1</v>
      </c>
      <c r="AF12" s="6" t="n">
        <f aca="false">IF(AC12,AC12,12)</f>
        <v>1</v>
      </c>
      <c r="AG12" s="6" t="n">
        <f aca="false">IF(AD12,AD12,12)</f>
        <v>12</v>
      </c>
      <c r="AH12" s="10" t="n">
        <f aca="false">1/(AE12/12*AF12/12*AG12/12)/10</f>
        <v>14.4</v>
      </c>
      <c r="AI12" s="1" t="n">
        <v>15</v>
      </c>
      <c r="AJ12" s="16" t="s">
        <v>28</v>
      </c>
    </row>
    <row r="13" customFormat="false" ht="12.8" hidden="false" customHeight="false" outlineLevel="0" collapsed="false">
      <c r="J13" s="6" t="n">
        <f aca="false">J12+1</f>
        <v>10</v>
      </c>
      <c r="K13" s="1" t="n">
        <v>2</v>
      </c>
      <c r="L13" s="1" t="n">
        <v>6</v>
      </c>
      <c r="M13" s="1" t="n">
        <v>2</v>
      </c>
      <c r="N13" s="12" t="str">
        <f aca="false">INDEX($C$3:$C$10,MATCH(K13,$B$3:$B$10))</f>
        <v>🍌</v>
      </c>
      <c r="O13" s="12" t="str">
        <f aca="false">INDEX($C$3:$C$10,MATCH(L13,$B$3:$B$10))</f>
        <v>🍊</v>
      </c>
      <c r="P13" s="12" t="str">
        <f aca="false">INDEX($C$3:$C$10,MATCH(M13,$B$3:$B$10))</f>
        <v>🍌</v>
      </c>
      <c r="R13" s="6" t="n">
        <f aca="false">R12+1</f>
        <v>11</v>
      </c>
      <c r="S13" s="1" t="n">
        <v>0</v>
      </c>
      <c r="T13" s="1" t="n">
        <v>1</v>
      </c>
      <c r="U13" s="1" t="n">
        <v>1</v>
      </c>
      <c r="V13" s="2"/>
      <c r="W13" s="13" t="str">
        <f aca="false">IFERROR(INDEX($C$3:$C$10,MATCH(S13,$B$3:$B$10)),"ANY")</f>
        <v>ANY</v>
      </c>
      <c r="X13" s="7" t="n">
        <f aca="false">IFERROR(INDEX($C$3:$C$10,MATCH(T13,$B$3:$B$10)),"ANY")</f>
        <v>7</v>
      </c>
      <c r="Y13" s="7" t="n">
        <f aca="false">IFERROR(INDEX($C$3:$C$10,MATCH(U13,$B$3:$B$10)),"ANY")</f>
        <v>7</v>
      </c>
      <c r="Z13" s="16" t="n">
        <f aca="false">AI13</f>
        <v>15</v>
      </c>
      <c r="AB13" s="9" t="n">
        <f aca="false">SUMIF($B$3:$B$10,S13,E$3:E$10)</f>
        <v>0</v>
      </c>
      <c r="AC13" s="9" t="n">
        <f aca="false">SUMIF($B$3:$B$10,T13,F$3:F$10)</f>
        <v>1</v>
      </c>
      <c r="AD13" s="9" t="n">
        <f aca="false">SUMIF($B$3:$B$10,U13,G$3:G$10)</f>
        <v>1</v>
      </c>
      <c r="AE13" s="6" t="n">
        <f aca="false">IF(AB13,AB13,12)</f>
        <v>12</v>
      </c>
      <c r="AF13" s="6" t="n">
        <f aca="false">IF(AC13,AC13,12)</f>
        <v>1</v>
      </c>
      <c r="AG13" s="6" t="n">
        <f aca="false">IF(AD13,AD13,12)</f>
        <v>1</v>
      </c>
      <c r="AH13" s="10" t="n">
        <f aca="false">1/(AE13/12*AF13/12*AG13/12)/10</f>
        <v>14.4</v>
      </c>
      <c r="AI13" s="1" t="n">
        <v>15</v>
      </c>
      <c r="AJ13" s="16" t="s">
        <v>28</v>
      </c>
    </row>
    <row r="14" customFormat="false" ht="12.8" hidden="false" customHeight="false" outlineLevel="0" collapsed="false">
      <c r="J14" s="6" t="n">
        <f aca="false">J13+1</f>
        <v>11</v>
      </c>
      <c r="K14" s="1" t="n">
        <v>3</v>
      </c>
      <c r="L14" s="1" t="n">
        <v>8</v>
      </c>
      <c r="M14" s="1" t="n">
        <v>5</v>
      </c>
      <c r="N14" s="12" t="str">
        <f aca="false">INDEX($C$3:$C$10,MATCH(K14,$B$3:$B$10))</f>
        <v>🍒</v>
      </c>
      <c r="O14" s="12" t="str">
        <f aca="false">INDEX($C$3:$C$10,MATCH(L14,$B$3:$B$10))</f>
        <v>🍇</v>
      </c>
      <c r="P14" s="12" t="str">
        <f aca="false">INDEX($C$3:$C$10,MATCH(M14,$B$3:$B$10))</f>
        <v>🔔</v>
      </c>
      <c r="R14" s="6" t="n">
        <f aca="false">R13+1</f>
        <v>12</v>
      </c>
      <c r="S14" s="1" t="n">
        <v>1</v>
      </c>
      <c r="T14" s="1" t="n">
        <v>0</v>
      </c>
      <c r="U14" s="1" t="n">
        <v>1</v>
      </c>
      <c r="V14" s="2"/>
      <c r="W14" s="7" t="n">
        <f aca="false">IFERROR(INDEX($C$3:$C$10,MATCH(S14,$B$3:$B$10)),"ANY")</f>
        <v>7</v>
      </c>
      <c r="X14" s="13" t="str">
        <f aca="false">IFERROR(INDEX($C$3:$C$10,MATCH(T14,$B$3:$B$10)),"ANY")</f>
        <v>ANY</v>
      </c>
      <c r="Y14" s="7" t="n">
        <f aca="false">IFERROR(INDEX($C$3:$C$10,MATCH(U14,$B$3:$B$10)),"ANY")</f>
        <v>7</v>
      </c>
      <c r="Z14" s="16" t="n">
        <f aca="false">AI14</f>
        <v>15</v>
      </c>
      <c r="AB14" s="9" t="n">
        <f aca="false">SUMIF($B$3:$B$10,S14,E$3:E$10)</f>
        <v>1</v>
      </c>
      <c r="AC14" s="9" t="n">
        <f aca="false">SUMIF($B$3:$B$10,T14,F$3:F$10)</f>
        <v>0</v>
      </c>
      <c r="AD14" s="9" t="n">
        <f aca="false">SUMIF($B$3:$B$10,U14,G$3:G$10)</f>
        <v>1</v>
      </c>
      <c r="AE14" s="6" t="n">
        <f aca="false">IF(AB14,AB14,12)</f>
        <v>1</v>
      </c>
      <c r="AF14" s="6" t="n">
        <f aca="false">IF(AC14,AC14,12)</f>
        <v>12</v>
      </c>
      <c r="AG14" s="6" t="n">
        <f aca="false">IF(AD14,AD14,12)</f>
        <v>1</v>
      </c>
      <c r="AH14" s="10" t="n">
        <f aca="false">1/(AE14/12*AF14/12*AG14/12)/10</f>
        <v>14.4</v>
      </c>
      <c r="AI14" s="1" t="n">
        <v>15</v>
      </c>
      <c r="AJ14" s="16" t="s">
        <v>28</v>
      </c>
    </row>
    <row r="15" customFormat="false" ht="12.8" hidden="false" customHeight="false" outlineLevel="0" collapsed="false">
      <c r="K15" s="6" t="n">
        <f aca="false">IFERROR(__xludf.dummyfunction("countunique(K3:K14)"),7)</f>
        <v>7</v>
      </c>
      <c r="L15" s="6" t="n">
        <f aca="false">IFERROR(__xludf.dummyfunction("countunique(L3:L14)"),7)</f>
        <v>7</v>
      </c>
      <c r="M15" s="6" t="n">
        <f aca="false">IFERROR(__xludf.dummyfunction("countunique(M3:M14)"),7)</f>
        <v>7</v>
      </c>
      <c r="N15" s="1" t="s">
        <v>29</v>
      </c>
      <c r="R15" s="6" t="n">
        <f aca="false">R14+1</f>
        <v>13</v>
      </c>
      <c r="S15" s="1" t="n">
        <v>0</v>
      </c>
      <c r="T15" s="1" t="n">
        <v>3</v>
      </c>
      <c r="U15" s="1" t="n">
        <v>3</v>
      </c>
      <c r="V15" s="2"/>
      <c r="W15" s="13" t="str">
        <f aca="false">IFERROR(INDEX($C$3:$C$10,MATCH(S15,$B$3:$B$10)),"ANY")</f>
        <v>ANY</v>
      </c>
      <c r="X15" s="13" t="str">
        <f aca="false">IFERROR(INDEX($C$3:$C$10,MATCH(T15,$B$3:$B$10)),"ANY")</f>
        <v>🍒</v>
      </c>
      <c r="Y15" s="13" t="str">
        <f aca="false">IFERROR(INDEX($C$3:$C$10,MATCH(U15,$B$3:$B$10)),"ANY")</f>
        <v>🍒</v>
      </c>
      <c r="Z15" s="15" t="n">
        <f aca="false">AI15</f>
        <v>15</v>
      </c>
      <c r="AA15" s="2"/>
      <c r="AB15" s="9" t="n">
        <f aca="false">SUMIF($B$3:$B$10,S15,E$3:E$10)</f>
        <v>0</v>
      </c>
      <c r="AC15" s="9" t="n">
        <f aca="false">SUMIF($B$3:$B$10,T15,F$3:F$10)</f>
        <v>1</v>
      </c>
      <c r="AD15" s="9" t="n">
        <f aca="false">SUMIF($B$3:$B$10,U15,G$3:G$10)</f>
        <v>1</v>
      </c>
      <c r="AE15" s="6" t="n">
        <f aca="false">IF(AB15,AB15,12)</f>
        <v>12</v>
      </c>
      <c r="AF15" s="6" t="n">
        <f aca="false">IF(AC15,AC15,12)</f>
        <v>1</v>
      </c>
      <c r="AG15" s="6" t="n">
        <f aca="false">IF(AD15,AD15,12)</f>
        <v>1</v>
      </c>
      <c r="AH15" s="10" t="n">
        <f aca="false">1/(AE15/12*AF15/12*AG15/12)/10</f>
        <v>14.4</v>
      </c>
      <c r="AI15" s="1" t="n">
        <v>15</v>
      </c>
    </row>
    <row r="16" customFormat="false" ht="12.8" hidden="false" customHeight="false" outlineLevel="0" collapsed="false">
      <c r="R16" s="6" t="n">
        <f aca="false">R15+1</f>
        <v>14</v>
      </c>
      <c r="S16" s="1" t="n">
        <v>0</v>
      </c>
      <c r="T16" s="1" t="n">
        <v>3</v>
      </c>
      <c r="U16" s="1" t="n">
        <v>1</v>
      </c>
      <c r="V16" s="2"/>
      <c r="W16" s="13" t="str">
        <f aca="false">IFERROR(INDEX($C$3:$C$10,MATCH(S16,$B$3:$B$10)),"ANY")</f>
        <v>ANY</v>
      </c>
      <c r="X16" s="13" t="str">
        <f aca="false">IFERROR(INDEX($C$3:$C$10,MATCH(T16,$B$3:$B$10)),"ANY")</f>
        <v>🍒</v>
      </c>
      <c r="Y16" s="7" t="n">
        <f aca="false">IFERROR(INDEX($C$3:$C$10,MATCH(U16,$B$3:$B$10)),"ANY")</f>
        <v>7</v>
      </c>
      <c r="Z16" s="15" t="n">
        <f aca="false">AI16</f>
        <v>15</v>
      </c>
      <c r="AA16" s="2"/>
      <c r="AB16" s="9" t="n">
        <f aca="false">SUMIF($B$3:$B$10,S16,E$3:E$10)</f>
        <v>0</v>
      </c>
      <c r="AC16" s="9" t="n">
        <f aca="false">SUMIF($B$3:$B$10,T16,F$3:F$10)</f>
        <v>1</v>
      </c>
      <c r="AD16" s="9" t="n">
        <f aca="false">SUMIF($B$3:$B$10,U16,G$3:G$10)</f>
        <v>1</v>
      </c>
      <c r="AE16" s="6" t="n">
        <f aca="false">IF(AB16,AB16,12)</f>
        <v>12</v>
      </c>
      <c r="AF16" s="6" t="n">
        <f aca="false">IF(AC16,AC16,12)</f>
        <v>1</v>
      </c>
      <c r="AG16" s="6" t="n">
        <f aca="false">IF(AD16,AD16,12)</f>
        <v>1</v>
      </c>
      <c r="AH16" s="10" t="n">
        <f aca="false">1/(AE16/12*AF16/12*AG16/12)/10</f>
        <v>14.4</v>
      </c>
      <c r="AI16" s="1" t="n">
        <v>15</v>
      </c>
    </row>
    <row r="17" customFormat="false" ht="12.8" hidden="false" customHeight="false" outlineLevel="0" collapsed="false">
      <c r="J17" s="2" t="s">
        <v>30</v>
      </c>
      <c r="R17" s="6" t="n">
        <f aca="false">R16+1</f>
        <v>15</v>
      </c>
      <c r="S17" s="1" t="n">
        <v>0</v>
      </c>
      <c r="T17" s="1" t="n">
        <v>4</v>
      </c>
      <c r="U17" s="1" t="n">
        <v>4</v>
      </c>
      <c r="V17" s="2"/>
      <c r="W17" s="13" t="str">
        <f aca="false">IFERROR(INDEX($C$3:$C$10,MATCH(S17,$B$3:$B$10)),"ANY")</f>
        <v>ANY</v>
      </c>
      <c r="X17" s="13" t="str">
        <f aca="false">IFERROR(INDEX($C$3:$C$10,MATCH(T17,$B$3:$B$10)),"ANY")</f>
        <v>🍉</v>
      </c>
      <c r="Y17" s="13" t="str">
        <f aca="false">IFERROR(INDEX($C$3:$C$10,MATCH(U17,$B$3:$B$10)),"ANY")</f>
        <v>🍉</v>
      </c>
      <c r="Z17" s="15" t="n">
        <f aca="false">AI17</f>
        <v>15</v>
      </c>
      <c r="AB17" s="9" t="n">
        <f aca="false">SUMIF($B$3:$B$10,S17,E$3:E$10)</f>
        <v>0</v>
      </c>
      <c r="AC17" s="9" t="n">
        <f aca="false">SUMIF($B$3:$B$10,T17,F$3:F$10)</f>
        <v>1</v>
      </c>
      <c r="AD17" s="9" t="n">
        <f aca="false">SUMIF($B$3:$B$10,U17,G$3:G$10)</f>
        <v>1</v>
      </c>
      <c r="AE17" s="6" t="n">
        <f aca="false">IF(AB17,AB17,12)</f>
        <v>12</v>
      </c>
      <c r="AF17" s="6" t="n">
        <f aca="false">IF(AC17,AC17,12)</f>
        <v>1</v>
      </c>
      <c r="AG17" s="6" t="n">
        <f aca="false">IF(AD17,AD17,12)</f>
        <v>1</v>
      </c>
      <c r="AH17" s="10" t="n">
        <f aca="false">1/(AE17/12*AF17/12*AG17/12)/10</f>
        <v>14.4</v>
      </c>
      <c r="AI17" s="1" t="n">
        <v>15</v>
      </c>
    </row>
    <row r="18" customFormat="false" ht="12.8" hidden="false" customHeight="false" outlineLevel="0" collapsed="false">
      <c r="J18" s="7" t="n">
        <f aca="false">C3</f>
        <v>7</v>
      </c>
      <c r="K18" s="17" t="str">
        <f aca="false">IF(N18=E3,"OK","")</f>
        <v>OK</v>
      </c>
      <c r="L18" s="17" t="str">
        <f aca="false">IF(O18=F3,"OK","")</f>
        <v>OK</v>
      </c>
      <c r="M18" s="17" t="str">
        <f aca="false">IF(P18=G3,"OK","")</f>
        <v>OK</v>
      </c>
      <c r="N18" s="9" t="n">
        <f aca="false">COUNTIF(N$3:N$14,$J18)</f>
        <v>1</v>
      </c>
      <c r="O18" s="9" t="n">
        <f aca="false">COUNTIF(O$3:O$14,$J18)</f>
        <v>1</v>
      </c>
      <c r="P18" s="9" t="n">
        <f aca="false">COUNTIF(P$3:P$14,$J18)</f>
        <v>1</v>
      </c>
      <c r="R18" s="6" t="n">
        <f aca="false">R17+1</f>
        <v>16</v>
      </c>
      <c r="S18" s="1" t="n">
        <v>6</v>
      </c>
      <c r="T18" s="1" t="n">
        <v>6</v>
      </c>
      <c r="U18" s="1" t="n">
        <v>0</v>
      </c>
      <c r="V18" s="2"/>
      <c r="W18" s="13" t="str">
        <f aca="false">IFERROR(INDEX($C$3:$C$10,MATCH(S18,$B$3:$B$10)),"ANY")</f>
        <v>🍊</v>
      </c>
      <c r="X18" s="13" t="str">
        <f aca="false">IFERROR(INDEX($C$3:$C$10,MATCH(T18,$B$3:$B$10)),"ANY")</f>
        <v>🍊</v>
      </c>
      <c r="Y18" s="13" t="str">
        <f aca="false">IFERROR(INDEX($C$3:$C$10,MATCH(U18,$B$3:$B$10)),"ANY")</f>
        <v>ANY</v>
      </c>
      <c r="Z18" s="15" t="n">
        <f aca="false">AI18</f>
        <v>12</v>
      </c>
      <c r="AB18" s="9" t="n">
        <f aca="false">SUMIF($B$3:$B$10,S18,E$3:E$10)</f>
        <v>1</v>
      </c>
      <c r="AC18" s="9" t="n">
        <f aca="false">SUMIF($B$3:$B$10,T18,F$3:F$10)</f>
        <v>2</v>
      </c>
      <c r="AD18" s="9" t="n">
        <f aca="false">SUMIF($B$3:$B$10,U18,G$3:G$10)</f>
        <v>0</v>
      </c>
      <c r="AE18" s="6" t="n">
        <f aca="false">IF(AB18,AB18,12)</f>
        <v>1</v>
      </c>
      <c r="AF18" s="6" t="n">
        <f aca="false">IF(AC18,AC18,12)</f>
        <v>2</v>
      </c>
      <c r="AG18" s="6" t="n">
        <f aca="false">IF(AD18,AD18,12)</f>
        <v>12</v>
      </c>
      <c r="AH18" s="10" t="n">
        <f aca="false">1/(AE18/12*AF18/12*AG18/12)/10</f>
        <v>7.2</v>
      </c>
      <c r="AI18" s="1" t="n">
        <v>12</v>
      </c>
    </row>
    <row r="19" customFormat="false" ht="12.8" hidden="false" customHeight="false" outlineLevel="0" collapsed="false">
      <c r="J19" s="12" t="str">
        <f aca="false">C4</f>
        <v>🍌</v>
      </c>
      <c r="K19" s="17" t="str">
        <f aca="false">IF(N19=E4,"OK","")</f>
        <v>OK</v>
      </c>
      <c r="L19" s="17" t="str">
        <f aca="false">IF(O19=F4,"OK","")</f>
        <v>OK</v>
      </c>
      <c r="M19" s="17" t="str">
        <f aca="false">IF(P19=G4,"OK","")</f>
        <v>OK</v>
      </c>
      <c r="N19" s="9" t="n">
        <f aca="false">COUNTIF(N$3:N$14,$J19)</f>
        <v>3</v>
      </c>
      <c r="O19" s="9" t="n">
        <f aca="false">COUNTIF(O$3:O$14,$J19)</f>
        <v>2</v>
      </c>
      <c r="P19" s="9" t="n">
        <f aca="false">COUNTIF(P$3:P$14,$J19)</f>
        <v>2</v>
      </c>
      <c r="R19" s="6" t="n">
        <f aca="false">R18+1</f>
        <v>17</v>
      </c>
      <c r="S19" s="1" t="n">
        <v>3</v>
      </c>
      <c r="T19" s="1" t="n">
        <v>3</v>
      </c>
      <c r="U19" s="1" t="n">
        <v>0</v>
      </c>
      <c r="V19" s="2"/>
      <c r="W19" s="13" t="str">
        <f aca="false">IFERROR(INDEX($C$3:$C$10,MATCH(S19,$B$3:$B$10)),"ANY")</f>
        <v>🍒</v>
      </c>
      <c r="X19" s="13" t="str">
        <f aca="false">IFERROR(INDEX($C$3:$C$10,MATCH(T19,$B$3:$B$10)),"ANY")</f>
        <v>🍒</v>
      </c>
      <c r="Y19" s="13" t="str">
        <f aca="false">IFERROR(INDEX($C$3:$C$10,MATCH(U19,$B$3:$B$10)),"ANY")</f>
        <v>ANY</v>
      </c>
      <c r="Z19" s="15" t="n">
        <f aca="false">AI19</f>
        <v>12</v>
      </c>
      <c r="AB19" s="9" t="n">
        <f aca="false">SUMIF($B$3:$B$10,S19,E$3:E$10)</f>
        <v>2</v>
      </c>
      <c r="AC19" s="9" t="n">
        <f aca="false">SUMIF($B$3:$B$10,T19,F$3:F$10)</f>
        <v>1</v>
      </c>
      <c r="AD19" s="9" t="n">
        <f aca="false">SUMIF($B$3:$B$10,U19,G$3:G$10)</f>
        <v>0</v>
      </c>
      <c r="AE19" s="6" t="n">
        <f aca="false">IF(AB19,AB19,12)</f>
        <v>2</v>
      </c>
      <c r="AF19" s="6" t="n">
        <f aca="false">IF(AC19,AC19,12)</f>
        <v>1</v>
      </c>
      <c r="AG19" s="6" t="n">
        <f aca="false">IF(AD19,AD19,12)</f>
        <v>12</v>
      </c>
      <c r="AH19" s="10" t="n">
        <f aca="false">1/(AE19/12*AF19/12*AG19/12)/10</f>
        <v>7.2</v>
      </c>
      <c r="AI19" s="1" t="n">
        <v>12</v>
      </c>
    </row>
    <row r="20" customFormat="false" ht="12.8" hidden="false" customHeight="false" outlineLevel="0" collapsed="false">
      <c r="J20" s="12" t="str">
        <f aca="false">C5</f>
        <v>🍒</v>
      </c>
      <c r="K20" s="17" t="str">
        <f aca="false">IF(N20=E5,"OK","")</f>
        <v>OK</v>
      </c>
      <c r="L20" s="17" t="str">
        <f aca="false">IF(O20=F5,"OK","")</f>
        <v>OK</v>
      </c>
      <c r="M20" s="17" t="str">
        <f aca="false">IF(P20=G5,"OK","")</f>
        <v>OK</v>
      </c>
      <c r="N20" s="9" t="n">
        <f aca="false">COUNTIF(N$3:N$14,$J20)</f>
        <v>2</v>
      </c>
      <c r="O20" s="9" t="n">
        <f aca="false">COUNTIF(O$3:O$14,$J20)</f>
        <v>1</v>
      </c>
      <c r="P20" s="9" t="n">
        <f aca="false">COUNTIF(P$3:P$14,$J20)</f>
        <v>1</v>
      </c>
      <c r="R20" s="6" t="n">
        <f aca="false">R19+1</f>
        <v>18</v>
      </c>
      <c r="S20" s="1" t="n">
        <v>0</v>
      </c>
      <c r="T20" s="1" t="n">
        <v>0</v>
      </c>
      <c r="U20" s="1" t="n">
        <v>3</v>
      </c>
      <c r="V20" s="2"/>
      <c r="W20" s="13" t="str">
        <f aca="false">IFERROR(INDEX($C$3:$C$10,MATCH(S20,$B$3:$B$10)),"ANY")</f>
        <v>ANY</v>
      </c>
      <c r="X20" s="13" t="str">
        <f aca="false">IFERROR(INDEX($C$3:$C$10,MATCH(T20,$B$3:$B$10)),"ANY")</f>
        <v>ANY</v>
      </c>
      <c r="Y20" s="13" t="str">
        <f aca="false">IFERROR(INDEX($C$3:$C$10,MATCH(U20,$B$3:$B$10)),"ANY")</f>
        <v>🍒</v>
      </c>
      <c r="Z20" s="15" t="n">
        <f aca="false">AI20</f>
        <v>1</v>
      </c>
      <c r="AB20" s="9" t="n">
        <f aca="false">SUMIF($B$3:$B$10,S20,E$3:E$10)</f>
        <v>0</v>
      </c>
      <c r="AC20" s="9" t="n">
        <f aca="false">SUMIF($B$3:$B$10,T20,F$3:F$10)</f>
        <v>0</v>
      </c>
      <c r="AD20" s="9" t="n">
        <f aca="false">SUMIF($B$3:$B$10,U20,G$3:G$10)</f>
        <v>1</v>
      </c>
      <c r="AE20" s="6" t="n">
        <f aca="false">IF(AB20,AB20,12)</f>
        <v>12</v>
      </c>
      <c r="AF20" s="6" t="n">
        <f aca="false">IF(AC20,AC20,12)</f>
        <v>12</v>
      </c>
      <c r="AG20" s="6" t="n">
        <f aca="false">IF(AD20,AD20,12)</f>
        <v>1</v>
      </c>
      <c r="AH20" s="10" t="n">
        <f aca="false">1/(AE20/12*AF20/12*AG20/12)/10</f>
        <v>1.2</v>
      </c>
      <c r="AI20" s="1" t="n">
        <v>1</v>
      </c>
    </row>
    <row r="21" customFormat="false" ht="12.8" hidden="false" customHeight="false" outlineLevel="0" collapsed="false">
      <c r="J21" s="12" t="str">
        <f aca="false">C6</f>
        <v>🍉</v>
      </c>
      <c r="K21" s="17" t="str">
        <f aca="false">IF(N21=E6,"OK","")</f>
        <v>OK</v>
      </c>
      <c r="L21" s="17" t="str">
        <f aca="false">IF(O21=F6,"OK","")</f>
        <v>OK</v>
      </c>
      <c r="M21" s="17" t="str">
        <f aca="false">IF(P21=G6,"OK","")</f>
        <v>OK</v>
      </c>
      <c r="N21" s="9" t="n">
        <f aca="false">COUNTIF(N$3:N$14,$J21)</f>
        <v>2</v>
      </c>
      <c r="O21" s="9" t="n">
        <f aca="false">COUNTIF(O$3:O$14,$J21)</f>
        <v>1</v>
      </c>
      <c r="P21" s="9" t="n">
        <f aca="false">COUNTIF(P$3:P$14,$J21)</f>
        <v>1</v>
      </c>
    </row>
    <row r="22" customFormat="false" ht="12.8" hidden="false" customHeight="false" outlineLevel="0" collapsed="false">
      <c r="J22" s="12" t="str">
        <f aca="false">C7</f>
        <v>🔔</v>
      </c>
      <c r="K22" s="17" t="str">
        <f aca="false">IF(N22=E7,"OK","")</f>
        <v>OK</v>
      </c>
      <c r="L22" s="17" t="str">
        <f aca="false">IF(O22=F7,"OK","")</f>
        <v>OK</v>
      </c>
      <c r="M22" s="17" t="str">
        <f aca="false">IF(P22=G7,"OK","")</f>
        <v>OK</v>
      </c>
      <c r="N22" s="9" t="n">
        <f aca="false">COUNTIF(N$3:N$14,$J22)</f>
        <v>1</v>
      </c>
      <c r="O22" s="9" t="n">
        <f aca="false">COUNTIF(O$3:O$14,$J22)</f>
        <v>3</v>
      </c>
      <c r="P22" s="9" t="n">
        <f aca="false">COUNTIF(P$3:P$14,$J22)</f>
        <v>3</v>
      </c>
    </row>
    <row r="23" customFormat="false" ht="12.8" hidden="false" customHeight="false" outlineLevel="0" collapsed="false">
      <c r="J23" s="12" t="str">
        <f aca="false">C8</f>
        <v>🍊</v>
      </c>
      <c r="K23" s="17" t="str">
        <f aca="false">IF(N23=E8,"OK","")</f>
        <v>OK</v>
      </c>
      <c r="L23" s="17" t="str">
        <f aca="false">IF(O23=F8,"OK","")</f>
        <v>OK</v>
      </c>
      <c r="M23" s="17" t="str">
        <f aca="false">IF(P23=G8,"OK","")</f>
        <v>OK</v>
      </c>
      <c r="N23" s="9" t="n">
        <f aca="false">COUNTIF(N$3:N$14,$J23)</f>
        <v>1</v>
      </c>
      <c r="O23" s="9" t="n">
        <f aca="false">COUNTIF(O$3:O$14,$J23)</f>
        <v>2</v>
      </c>
      <c r="P23" s="9" t="n">
        <f aca="false">COUNTIF(P$3:P$14,$J23)</f>
        <v>0</v>
      </c>
    </row>
    <row r="24" customFormat="false" ht="12.8" hidden="false" customHeight="false" outlineLevel="0" collapsed="false">
      <c r="J24" s="12" t="str">
        <f aca="false">C9</f>
        <v>🍋</v>
      </c>
      <c r="K24" s="17" t="str">
        <f aca="false">IF(N24=E9,"OK","")</f>
        <v>OK</v>
      </c>
      <c r="L24" s="17" t="str">
        <f aca="false">IF(O24=F9,"OK","")</f>
        <v>OK</v>
      </c>
      <c r="M24" s="17" t="str">
        <f aca="false">IF(P24=G9,"OK","")</f>
        <v>OK</v>
      </c>
      <c r="N24" s="9" t="n">
        <f aca="false">COUNTIF(N$3:N$14,$J24)</f>
        <v>0</v>
      </c>
      <c r="O24" s="9" t="n">
        <f aca="false">COUNTIF(O$3:O$14,$J24)</f>
        <v>0</v>
      </c>
      <c r="P24" s="9" t="n">
        <f aca="false">COUNTIF(P$3:P$14,$J24)</f>
        <v>2</v>
      </c>
    </row>
    <row r="25" customFormat="false" ht="12.8" hidden="false" customHeight="false" outlineLevel="0" collapsed="false">
      <c r="J25" s="12" t="str">
        <f aca="false">C10</f>
        <v>🍇</v>
      </c>
      <c r="K25" s="17" t="str">
        <f aca="false">IF(N25=E10,"OK","")</f>
        <v>OK</v>
      </c>
      <c r="L25" s="17" t="str">
        <f aca="false">IF(O25=F10,"OK","")</f>
        <v>OK</v>
      </c>
      <c r="M25" s="17" t="str">
        <f aca="false">IF(P25=G10,"OK","")</f>
        <v>OK</v>
      </c>
      <c r="N25" s="9" t="n">
        <f aca="false">COUNTIF(N$3:N$14,$J25)</f>
        <v>2</v>
      </c>
      <c r="O25" s="9" t="n">
        <f aca="false">COUNTIF(O$3:O$14,$J25)</f>
        <v>2</v>
      </c>
      <c r="P25" s="9" t="n">
        <f aca="false">COUNTIF(P$3:P$14,$J25)</f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2023-09-29T11:56:21Z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